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d25c37d1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6d52a32370624e29"/>
    <x:sheet xmlns:r="http://schemas.openxmlformats.org/officeDocument/2006/relationships" name="Assumptions" sheetId="2" r:id="R04dec10a092b4f67"/>
    <x:sheet xmlns:r="http://schemas.openxmlformats.org/officeDocument/2006/relationships" name="Labor Build" sheetId="3" r:id="R65d4f0b064e84f8d"/>
    <x:sheet xmlns:r="http://schemas.openxmlformats.org/officeDocument/2006/relationships" name="Member &amp; Seat Hours" sheetId="4" r:id="Re3516f1b93ff4644"/>
    <x:sheet xmlns:r="http://schemas.openxmlformats.org/officeDocument/2006/relationships" name="Cafe Credits" sheetId="5" r:id="Rda56ec97d3fa440d"/>
    <x:sheet xmlns:r="http://schemas.openxmlformats.org/officeDocument/2006/relationships" name="Monthly P&amp;L" sheetId="6" r:id="R769d2b06d8e5404a"/>
    <x:sheet xmlns:r="http://schemas.openxmlformats.org/officeDocument/2006/relationships" name="Sensitivity" sheetId="7" r:id="Reac51635a12e472f"/>
    <x:sheet xmlns:r="http://schemas.openxmlformats.org/officeDocument/2006/relationships" name="Checks" sheetId="8" r:id="Rec2b5325878b4dae"/>
    <x:sheet xmlns:r="http://schemas.openxmlformats.org/officeDocument/2006/relationships" name="Sources" sheetId="9" r:id="Rf649b6a2cd7d4f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00"/>
    <x:numFmt numFmtId="201" formatCode="0.0%"/>
    <x:numFmt numFmtId="202" formatCode="&quot;$&quot;#,##0.00"/>
    <x:numFmt numFmtId="203" formatCode="&quot;$&quot;#,##0"/>
    <x:numFmt numFmtId="204" formatCode="0.00x"/>
    <x:numFmt numFmtId="205" formatCode="#,##0"/>
    <x:numFmt numFmtId="206" formatCode="#,##0.0"/>
    <x:numFmt numFmtId="207" formatCode="&quot;$&quot;#,##0;[Red](&quot;$&quot;#,##0)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4748B"/>
      <x:name val="Carlito"/>
    </x:font>
    <x:font>
      <x:b/>
      <x:sz val="11"/>
      <x:color rgb="FF162A43"/>
      <x:name val="Carlito"/>
    </x:font>
    <x:font>
      <x:sz val="10"/>
      <x:color rgb="FF17212B"/>
      <x:name val="Carlito"/>
    </x:font>
    <x:font>
      <x:b/>
      <x:sz val="12"/>
      <x:color rgb="FFFFFFFF"/>
      <x:name val="Carlito"/>
    </x:font>
    <x:font>
      <x:b/>
      <x:sz val="11"/>
      <x:color rgb="FF2F6B9A"/>
      <x:name val="Carlito"/>
    </x:font>
    <x:font>
      <x:i/>
      <x:sz val="10"/>
      <x:color rgb="FF7A4E00"/>
      <x:name val="Carlito"/>
    </x:font>
    <x:font>
      <x:b/>
      <x:sz val="10"/>
      <x:color rgb="FFFFFFFF"/>
      <x:name val="Carlito"/>
    </x:font>
    <x:font>
      <x:sz val="10"/>
      <x:color rgb="FF0000FF"/>
      <x:name val="Carlito"/>
    </x:font>
    <x:font>
      <x:sz val="10"/>
      <x:color rgb="FF0000FF"/>
      <x:name val="Carlito"/>
    </x:font>
    <x:font>
      <x:b/>
      <x:sz val="11"/>
      <x:color rgb="FFFFFFFF"/>
      <x:name val="Carlito"/>
    </x:font>
    <x:font>
      <x:i/>
      <x:sz val="11"/>
      <x:color rgb="FF7A4E00"/>
      <x:name val="Carlito"/>
    </x:font>
    <x:font>
      <x:b/>
      <x:sz val="10"/>
      <x:color rgb="FF162A4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62A43"/>
      </x:patternFill>
    </x:fill>
    <x:fill>
      <x:patternFill patternType="solid">
        <x:fgColor rgb="FFEAF1F7"/>
      </x:patternFill>
    </x:fill>
    <x:fill>
      <x:patternFill patternType="solid">
        <x:fgColor rgb="FFFFF4E5"/>
      </x:patternFill>
    </x:fill>
    <x:fill>
      <x:patternFill patternType="solid">
        <x:fgColor rgb="FF2F6B9A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10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E5B75B"/>
      </x:left>
      <x:top style="thin">
        <x:color rgb="FFE5B75B"/>
      </x:top>
    </x:border>
    <x:border>
      <x:top style="thin">
        <x:color rgb="FFE5B75B"/>
      </x:top>
    </x:border>
    <x:border>
      <x:right style="thin">
        <x:color rgb="FFE5B75B"/>
      </x:right>
      <x:top style="thin">
        <x:color rgb="FFE5B75B"/>
      </x:top>
    </x:border>
    <x:border>
      <x:left style="thin">
        <x:color rgb="FFE5B75B"/>
      </x:left>
    </x:border>
    <x:border>
      <x:right style="thin">
        <x:color rgb="FFE5B75B"/>
      </x:right>
    </x:border>
    <x:border>
      <x:left style="thin">
        <x:color rgb="FFE5B75B"/>
      </x:left>
      <x:bottom style="thin">
        <x:color rgb="FFE5B75B"/>
      </x:bottom>
    </x:border>
    <x:border>
      <x:bottom style="thin">
        <x:color rgb="FFE5B75B"/>
      </x:bottom>
    </x:border>
    <x:border>
      <x:right style="thin">
        <x:color rgb="FFE5B75B"/>
      </x:right>
      <x:bottom style="thin">
        <x:color rgb="FFE5B75B"/>
      </x:bottom>
    </x:border>
  </x:borders>
  <x:cellStyleXfs count="1">
    <x:xf numFmtId="0" fontId="0" fillId="0" borderId="0"/>
  </x:cellStyleXfs>
  <x:cellXfs count="1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4" fillId="3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2" xfId="0" applyNumberFormat="1" applyFont="1" applyFill="1" applyBorder="1"/>
    <x:xf numFmtId="0" fontId="7" fillId="4" borderId="3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9" xfId="0" applyNumberFormat="1" applyFont="1" applyFill="1" applyBorder="1"/>
    <x:xf numFmtId="0" fontId="7" fillId="4" borderId="2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9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vertical="center" wrapText="1"/>
    </x:xf>
    <x:xf numFmtId="0" fontId="7" fillId="4" borderId="3" xfId="0" applyNumberFormat="1" applyFont="1" applyFill="1" applyBorder="1" applyAlignment="1">
      <x:alignment vertical="center" wrapText="1"/>
    </x:xf>
    <x:xf numFmtId="0" fontId="7" fillId="4" borderId="4" xfId="0" applyNumberFormat="1" applyFont="1" applyFill="1" applyBorder="1" applyAlignment="1">
      <x:alignment vertical="center" wrapText="1"/>
    </x:xf>
    <x:xf numFmtId="0" fontId="7" fillId="4" borderId="5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6" xfId="0" applyNumberFormat="1" applyFont="1" applyFill="1" applyBorder="1" applyAlignment="1">
      <x:alignment vertical="center" wrapText="1"/>
    </x:xf>
    <x:xf numFmtId="0" fontId="7" fillId="4" borderId="7" xfId="0" applyNumberFormat="1" applyFont="1" applyFill="1" applyBorder="1" applyAlignment="1">
      <x:alignment vertical="center" wrapText="1"/>
    </x:xf>
    <x:xf numFmtId="0" fontId="7" fillId="4" borderId="8" xfId="0" applyNumberFormat="1" applyFont="1" applyFill="1" applyBorder="1" applyAlignment="1">
      <x:alignment vertical="center" wrapText="1"/>
    </x:xf>
    <x:xf numFmtId="0" fontId="7" fillId="4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/>
    </x:xf>
    <x:xf numFmtId="0" fontId="9" fillId="6" borderId="1" xfId="0" applyNumberFormat="1" applyFont="1" applyFill="1" applyBorder="1" applyAlignment="1">
      <x:alignment vertical="center"/>
    </x:xf>
    <x:xf numFmtId="200" fontId="9" fillId="6" borderId="1" xfId="0" applyNumberFormat="1" applyFont="1" applyFill="1" applyBorder="1" applyAlignment="1">
      <x:alignment vertical="center"/>
    </x:xf>
    <x:xf numFmtId="201" fontId="9" fillId="6" borderId="1" xfId="0" applyNumberFormat="1" applyFont="1" applyFill="1" applyBorder="1" applyAlignment="1">
      <x:alignment vertical="center"/>
    </x:xf>
    <x:xf numFmtId="202" fontId="9" fillId="6" borderId="1" xfId="0" applyNumberFormat="1" applyFont="1" applyFill="1" applyBorder="1" applyAlignment="1">
      <x:alignment vertical="center"/>
    </x:xf>
    <x:xf numFmtId="203" fontId="9" fillId="6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 wrapText="1"/>
    </x:xf>
    <x:xf numFmtId="200" fontId="9" fillId="6" borderId="1" xfId="0" applyNumberFormat="1" applyFont="1" applyFill="1" applyBorder="1" applyAlignment="1">
      <x:alignment vertical="center" wrapText="1"/>
    </x:xf>
    <x:xf numFmtId="201" fontId="9" fillId="6" borderId="1" xfId="0" applyNumberFormat="1" applyFont="1" applyFill="1" applyBorder="1" applyAlignment="1">
      <x:alignment vertical="center" wrapText="1"/>
    </x:xf>
    <x:xf numFmtId="202" fontId="9" fillId="6" borderId="1" xfId="0" applyNumberFormat="1" applyFont="1" applyFill="1" applyBorder="1" applyAlignment="1">
      <x:alignment vertical="center" wrapText="1"/>
    </x:xf>
    <x:xf numFmtId="203" fontId="9" fillId="6" borderId="1" xfId="0" applyNumberFormat="1" applyFont="1" applyFill="1" applyBorder="1" applyAlignment="1">
      <x:alignment vertical="center" wrapText="1"/>
    </x:xf>
    <x:xf numFmtId="0" fontId="10" fillId="6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202" fontId="10" fillId="6" borderId="1" xfId="0" applyNumberFormat="1" applyFont="1" applyFill="1" applyBorder="1" applyAlignment="1">
      <x:alignment vertical="center"/>
    </x:xf>
    <x:xf numFmtId="201" fontId="10" fillId="6" borderId="1" xfId="0" applyNumberFormat="1" applyFont="1" applyFill="1" applyBorder="1" applyAlignment="1">
      <x:alignment vertical="center"/>
    </x:xf>
    <x:xf numFmtId="204" fontId="10" fillId="6" borderId="1" xfId="0" applyNumberFormat="1" applyFont="1" applyFill="1" applyBorder="1" applyAlignment="1">
      <x:alignment vertical="center"/>
    </x:xf>
    <x:xf numFmtId="205" fontId="10" fillId="6" borderId="1" xfId="0" applyNumberFormat="1" applyFont="1" applyFill="1" applyBorder="1" applyAlignment="1">
      <x:alignment vertical="center"/>
    </x:xf>
    <x:xf numFmtId="205" fontId="0" fillId="0" borderId="0" xfId="0" applyNumberFormat="1" applyFont="1" applyFill="1" applyBorder="1"/>
    <x:xf numFmtId="205" fontId="11" fillId="2" borderId="1" xfId="0" applyNumberFormat="1" applyFont="1" applyFill="1" applyBorder="1"/>
    <x:xf numFmtId="203" fontId="4" fillId="7" borderId="1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203" fontId="11" fillId="2" borderId="1" xfId="0" applyNumberFormat="1" applyFont="1" applyFill="1" applyBorder="1"/>
    <x:xf numFmtId="201" fontId="4" fillId="7" borderId="1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2" xfId="0" applyNumberFormat="1" applyFont="1" applyFill="1" applyBorder="1"/>
    <x:xf numFmtId="0" fontId="12" fillId="4" borderId="3" xfId="0" applyNumberFormat="1" applyFont="1" applyFill="1" applyBorder="1"/>
    <x:xf numFmtId="0" fontId="12" fillId="4" borderId="4" xfId="0" applyNumberFormat="1" applyFont="1" applyFill="1" applyBorder="1"/>
    <x:xf numFmtId="0" fontId="12" fillId="4" borderId="5" xfId="0" applyNumberFormat="1" applyFont="1" applyFill="1" applyBorder="1"/>
    <x:xf numFmtId="0" fontId="12" fillId="4" borderId="6" xfId="0" applyNumberFormat="1" applyFont="1" applyFill="1" applyBorder="1"/>
    <x:xf numFmtId="0" fontId="12" fillId="4" borderId="7" xfId="0" applyNumberFormat="1" applyFont="1" applyFill="1" applyBorder="1"/>
    <x:xf numFmtId="0" fontId="12" fillId="4" borderId="8" xfId="0" applyNumberFormat="1" applyFont="1" applyFill="1" applyBorder="1"/>
    <x:xf numFmtId="0" fontId="12" fillId="4" borderId="9" xfId="0" applyNumberFormat="1" applyFont="1" applyFill="1" applyBorder="1"/>
    <x:xf numFmtId="0" fontId="12" fillId="4" borderId="2" xfId="0" applyNumberFormat="1" applyFont="1" applyFill="1" applyBorder="1" applyAlignment="1">
      <x:alignment wrapText="1"/>
    </x:xf>
    <x:xf numFmtId="0" fontId="12" fillId="4" borderId="3" xfId="0" applyNumberFormat="1" applyFont="1" applyFill="1" applyBorder="1" applyAlignment="1">
      <x:alignment wrapText="1"/>
    </x:xf>
    <x:xf numFmtId="0" fontId="12" fillId="4" borderId="4" xfId="0" applyNumberFormat="1" applyFont="1" applyFill="1" applyBorder="1" applyAlignment="1">
      <x:alignment wrapText="1"/>
    </x:xf>
    <x:xf numFmtId="0" fontId="12" fillId="4" borderId="5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wrapText="1"/>
    </x:xf>
    <x:xf numFmtId="0" fontId="12" fillId="4" borderId="6" xfId="0" applyNumberFormat="1" applyFont="1" applyFill="1" applyBorder="1" applyAlignment="1">
      <x:alignment wrapText="1"/>
    </x:xf>
    <x:xf numFmtId="0" fontId="12" fillId="4" borderId="7" xfId="0" applyNumberFormat="1" applyFont="1" applyFill="1" applyBorder="1" applyAlignment="1">
      <x:alignment wrapText="1"/>
    </x:xf>
    <x:xf numFmtId="0" fontId="12" fillId="4" borderId="8" xfId="0" applyNumberFormat="1" applyFont="1" applyFill="1" applyBorder="1" applyAlignment="1">
      <x:alignment wrapText="1"/>
    </x:xf>
    <x:xf numFmtId="0" fontId="12" fillId="4" borderId="9" xfId="0" applyNumberFormat="1" applyFont="1" applyFill="1" applyBorder="1" applyAlignment="1">
      <x:alignment wrapText="1"/>
    </x:xf>
    <x:xf numFmtId="0" fontId="12" fillId="4" borderId="2" xfId="0" applyNumberFormat="1" applyFont="1" applyFill="1" applyBorder="1" applyAlignment="1">
      <x:alignment vertical="center" wrapText="1"/>
    </x:xf>
    <x:xf numFmtId="0" fontId="12" fillId="4" borderId="3" xfId="0" applyNumberFormat="1" applyFont="1" applyFill="1" applyBorder="1" applyAlignment="1">
      <x:alignment vertical="center" wrapText="1"/>
    </x:xf>
    <x:xf numFmtId="0" fontId="12" fillId="4" borderId="4" xfId="0" applyNumberFormat="1" applyFont="1" applyFill="1" applyBorder="1" applyAlignment="1">
      <x:alignment vertical="center" wrapText="1"/>
    </x:xf>
    <x:xf numFmtId="0" fontId="12" fillId="4" borderId="5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 applyAlignment="1">
      <x:alignment vertical="center" wrapText="1"/>
    </x:xf>
    <x:xf numFmtId="0" fontId="12" fillId="4" borderId="6" xfId="0" applyNumberFormat="1" applyFont="1" applyFill="1" applyBorder="1" applyAlignment="1">
      <x:alignment vertical="center" wrapText="1"/>
    </x:xf>
    <x:xf numFmtId="0" fontId="12" fillId="4" borderId="7" xfId="0" applyNumberFormat="1" applyFont="1" applyFill="1" applyBorder="1" applyAlignment="1">
      <x:alignment vertical="center" wrapText="1"/>
    </x:xf>
    <x:xf numFmtId="0" fontId="12" fillId="4" borderId="8" xfId="0" applyNumberFormat="1" applyFont="1" applyFill="1" applyBorder="1" applyAlignment="1">
      <x:alignment vertical="center" wrapText="1"/>
    </x:xf>
    <x:xf numFmtId="0" fontId="12" fillId="4" borderId="9" xfId="0" applyNumberFormat="1" applyFont="1" applyFill="1" applyBorder="1" applyAlignment="1">
      <x:alignment vertical="center" wrapText="1"/>
    </x:xf>
    <x:xf numFmtId="206" fontId="4" fillId="7" borderId="1" xfId="0" applyNumberFormat="1" applyFont="1" applyFill="1" applyBorder="1" applyAlignment="1">
      <x:alignment vertical="center"/>
    </x:xf>
    <x:xf numFmtId="206" fontId="4" fillId="7" borderId="1" xfId="0" applyNumberFormat="1" applyFont="1" applyFill="1" applyBorder="1" applyAlignment="1">
      <x:alignment vertical="center" wrapText="1"/>
    </x:xf>
    <x:xf numFmtId="201" fontId="4" fillId="7" borderId="1" xfId="0" applyNumberFormat="1" applyFont="1" applyFill="1" applyBorder="1" applyAlignment="1">
      <x:alignment vertical="center" wrapText="1"/>
    </x:xf>
    <x:xf numFmtId="205" fontId="4" fillId="7" borderId="1" xfId="0" applyNumberFormat="1" applyFont="1" applyFill="1" applyBorder="1" applyAlignment="1">
      <x:alignment vertical="center"/>
    </x:xf>
    <x:xf numFmtId="205" fontId="4" fillId="7" borderId="1" xfId="0" applyNumberFormat="1" applyFont="1" applyFill="1" applyBorder="1" applyAlignment="1">
      <x:alignment vertical="center" wrapText="1"/>
    </x:xf>
    <x:xf numFmtId="203" fontId="4" fillId="7" borderId="1" xfId="0" applyNumberFormat="1" applyFont="1" applyFill="1" applyBorder="1" applyAlignment="1">
      <x:alignment vertical="center" wrapText="1"/>
    </x:xf>
    <x:xf numFmtId="207" fontId="4" fillId="7" borderId="1" xfId="0" applyNumberFormat="1" applyFont="1" applyFill="1" applyBorder="1" applyAlignment="1">
      <x:alignment vertical="center"/>
    </x:xf>
    <x:xf numFmtId="207" fontId="4" fillId="3" borderId="1" xfId="0" applyNumberFormat="1" applyFont="1" applyFill="1" applyBorder="1" applyAlignment="1">
      <x:alignment vertical="center"/>
    </x:xf>
    <x:xf numFmtId="201" fontId="4" fillId="3" borderId="1" xfId="0" applyNumberFormat="1" applyFont="1" applyFill="1" applyBorder="1" applyAlignment="1">
      <x:alignment vertical="center"/>
    </x:xf>
    <x:xf numFmtId="0" fontId="13" fillId="3" borderId="1" xfId="0" applyNumberFormat="1" applyFont="1" applyFill="1" applyBorder="1" applyAlignment="1">
      <x:alignment vertical="center"/>
    </x:xf>
    <x:xf numFmtId="207" fontId="13" fillId="3" borderId="1" xfId="0" applyNumberFormat="1" applyFont="1" applyFill="1" applyBorder="1" applyAlignment="1">
      <x:alignment vertical="center"/>
    </x:xf>
    <x:xf numFmtId="201" fontId="13" fillId="3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207" fontId="4" fillId="2" borderId="1" xfId="0" applyNumberFormat="1" applyFont="1" applyFill="1" applyBorder="1" applyAlignment="1">
      <x:alignment vertical="center"/>
    </x:xf>
    <x:xf numFmtId="201" fontId="4" fillId="2" borderId="1" xfId="0" applyNumberFormat="1" applyFont="1" applyFill="1" applyBorder="1" applyAlignment="1">
      <x:alignment vertical="center"/>
    </x:xf>
    <x:xf numFmtId="0" fontId="11" fillId="2" borderId="1" xfId="0" applyNumberFormat="1" applyFont="1" applyFill="1" applyBorder="1" applyAlignment="1">
      <x:alignment vertical="center"/>
    </x:xf>
    <x:xf numFmtId="207" fontId="11" fillId="2" borderId="1" xfId="0" applyNumberFormat="1" applyFont="1" applyFill="1" applyBorder="1" applyAlignment="1">
      <x:alignment vertical="center"/>
    </x:xf>
    <x:xf numFmtId="201" fontId="11" fillId="2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7" fontId="4" fillId="0" borderId="1" xfId="0" applyNumberFormat="1" applyFont="1" applyFill="1" applyBorder="1" applyAlignment="1">
      <x:alignment vertical="center"/>
    </x:xf>
    <x:xf numFmtId="201" fontId="4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205" fontId="0" fillId="0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5" fontId="11" fillId="2" borderId="1" xfId="0" applyNumberFormat="1" applyFont="1" applyFill="1" applyBorder="1" applyAlignment="1">
      <x:alignment vertical="center"/>
    </x:xf>
    <x:xf numFmtId="203" fontId="11" fillId="2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9">
    <x:dxf>
      <x:fill>
        <x:patternFill patternType="solid">
          <x:bgColor rgb="FFDDEBF7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  <x:dxf>
      <x:font>
        <x:color rgb="FF9C0006"/>
      </x:font>
      <x:fill>
        <x:patternFill patternType="solid">
          <x:bgColor rgb="FFF4CCCC"/>
        </x:patternFill>
      </x:fill>
    </x:dxf>
    <x:dxf>
      <x:font>
        <x:color rgb="FF006100"/>
      </x:font>
      <x:fill>
        <x:patternFill patternType="solid">
          <x:bgColor rgb="FFD9EAD3"/>
        </x:patternFill>
      </x:fill>
    </x:dxf>
    <x:dxf>
      <x:font>
        <x:color rgb="FF9C0006"/>
      </x:font>
      <x:fill>
        <x:patternFill patternType="solid">
          <x:bgColor rgb="FFF4CCCC"/>
        </x:patternFill>
      </x:fill>
    </x:dxf>
    <x:dxf>
      <x:font>
        <x:color rgb="FF006100"/>
      </x:font>
      <x:fill>
        <x:patternFill patternType="solid">
          <x:bgColor rgb="FFD9EAD3"/>
        </x:patternFill>
      </x:fill>
    </x:dxf>
    <x:dxf>
      <x:font>
        <x:b/>
        <x:color rgb="FF006100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4de9e70d14210" /><Relationship Type="http://schemas.openxmlformats.org/officeDocument/2006/relationships/theme" Target="/xl/theme/theme1.xml" Id="Re5b29218bd3745b1" /><Relationship Type="http://schemas.openxmlformats.org/officeDocument/2006/relationships/sharedStrings" Target="/xl/sharedStrings.xml" Id="Rdea70d5ca2634030" /><Relationship Type="http://schemas.openxmlformats.org/officeDocument/2006/relationships/worksheet" Target="/xl/worksheets/sheet1.xml" Id="R6d52a32370624e29" /><Relationship Type="http://schemas.openxmlformats.org/officeDocument/2006/relationships/worksheet" Target="/xl/worksheets/sheet2.xml" Id="R04dec10a092b4f67" /><Relationship Type="http://schemas.openxmlformats.org/officeDocument/2006/relationships/worksheet" Target="/xl/worksheets/sheet3.xml" Id="R65d4f0b064e84f8d" /><Relationship Type="http://schemas.openxmlformats.org/officeDocument/2006/relationships/worksheet" Target="/xl/worksheets/sheet4.xml" Id="Re3516f1b93ff4644" /><Relationship Type="http://schemas.openxmlformats.org/officeDocument/2006/relationships/worksheet" Target="/xl/worksheets/sheet5.xml" Id="Rda56ec97d3fa440d" /><Relationship Type="http://schemas.openxmlformats.org/officeDocument/2006/relationships/worksheet" Target="/xl/worksheets/sheet6.xml" Id="R769d2b06d8e5404a" /><Relationship Type="http://schemas.openxmlformats.org/officeDocument/2006/relationships/worksheet" Target="/xl/worksheets/sheet7.xml" Id="Reac51635a12e472f" /><Relationship Type="http://schemas.openxmlformats.org/officeDocument/2006/relationships/worksheet" Target="/xl/worksheets/sheet8.xml" Id="Rec2b5325878b4dae" /><Relationship Type="http://schemas.openxmlformats.org/officeDocument/2006/relationships/worksheet" Target="/xl/worksheets/sheet9.xml" Id="Rf649b6a2cd7d4f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Membership Study Café — Auditable Unit Economics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Public analyst model · accounts → visits → dwell → seat-hours · fully loaded labour · café credit separation · monthly P&amp;L · two-variable sensitivities</x:v>
      </x:c>
      <x:c r="B2" s="7"/>
      <x:c r="C2" s="7"/>
      <x:c r="D2" s="7"/>
      <x:c r="E2" s="7"/>
      <x:c r="F2" s="7"/>
      <x:c r="G2" s="7"/>
      <x:c r="H2" s="7"/>
    </x:row>
    <x:row r="3">
      <x:c r="A3" s="123"/>
      <x:c r="B3" s="123"/>
      <x:c r="C3" s="123"/>
      <x:c r="D3" s="123"/>
      <x:c r="E3" s="123"/>
      <x:c r="F3" s="123"/>
      <x:c r="G3" s="123"/>
      <x:c r="H3" s="123"/>
    </x:row>
    <x:row r="4">
      <x:c r="A4" s="124" t="str">
        <x:v>Model status</x:v>
      </x:c>
      <x:c r="B4" s="12" t="str">
        <x:v>Illustrative / not company-reported</x:v>
      </x:c>
      <x:c r="C4" s="123"/>
      <x:c r="D4" s="123"/>
      <x:c r="E4" s="123"/>
      <x:c r="F4" s="123"/>
      <x:c r="G4" s="123"/>
      <x:c r="H4" s="123"/>
    </x:row>
    <x:row r="5">
      <x:c r="A5" s="124" t="str">
        <x:v>Decision use</x:v>
      </x:c>
      <x:c r="B5" s="12" t="str">
        <x:v>Test whether visible demand can produce repeatable store-level economics</x:v>
      </x:c>
      <x:c r="C5" s="123"/>
      <x:c r="D5" s="123"/>
      <x:c r="E5" s="123"/>
      <x:c r="F5" s="123"/>
      <x:c r="G5" s="123"/>
      <x:c r="H5" s="123"/>
    </x:row>
    <x:row r="6">
      <x:c r="A6" s="124" t="str">
        <x:v>Base-case period</x:v>
      </x:c>
      <x:c r="B6" s="12" t="str">
        <x:v>One representative month</x:v>
      </x:c>
      <x:c r="C6" s="123"/>
      <x:c r="D6" s="123"/>
      <x:c r="E6" s="123"/>
      <x:c r="F6" s="123"/>
      <x:c r="G6" s="123"/>
      <x:c r="H6" s="123"/>
    </x:row>
    <x:row r="7">
      <x:c r="A7" s="124" t="str">
        <x:v>Currency</x:v>
      </x:c>
      <x:c r="B7" s="12" t="str">
        <x:v>AUD, excluding GST</x:v>
      </x:c>
      <x:c r="C7" s="123"/>
      <x:c r="D7" s="123"/>
      <x:c r="E7" s="123"/>
      <x:c r="F7" s="123"/>
      <x:c r="G7" s="123"/>
      <x:c r="H7" s="123"/>
    </x:row>
    <x:row r="8">
      <x:c r="A8" s="124" t="str">
        <x:v>Updated</x:v>
      </x:c>
      <x:c r="B8" s="12" t="str">
        <x:v>27 July 2026</x:v>
      </x:c>
      <x:c r="C8" s="123"/>
      <x:c r="D8" s="123"/>
      <x:c r="E8" s="123"/>
      <x:c r="F8" s="123"/>
      <x:c r="G8" s="123"/>
      <x:c r="H8" s="123"/>
    </x:row>
    <x:row r="9">
      <x:c r="A9" s="124" t="str">
        <x:v>Author</x:v>
      </x:c>
      <x:c r="B9" s="12" t="str">
        <x:v>Xuanyi Song</x:v>
      </x:c>
      <x:c r="C9" s="123"/>
      <x:c r="D9" s="123"/>
      <x:c r="E9" s="123"/>
      <x:c r="F9" s="123"/>
      <x:c r="G9" s="123"/>
      <x:c r="H9" s="123"/>
    </x:row>
    <x:row r="10">
      <x:c r="A10" s="124" t="str">
        <x:v>Public use</x:v>
      </x:c>
      <x:c r="B10" s="12" t="str">
        <x:v>Independent public-source analysis</x:v>
      </x:c>
      <x:c r="C10" s="123"/>
      <x:c r="D10" s="123"/>
      <x:c r="E10" s="123"/>
      <x:c r="F10" s="123"/>
      <x:c r="G10" s="123"/>
      <x:c r="H10" s="123"/>
    </x:row>
    <x:row r="11">
      <x:c r="A11" s="123"/>
      <x:c r="B11" s="123"/>
      <x:c r="C11" s="123"/>
      <x:c r="D11" s="123"/>
      <x:c r="E11" s="123"/>
      <x:c r="F11" s="123"/>
      <x:c r="G11" s="123"/>
      <x:c r="H11" s="123"/>
    </x:row>
    <x:row r="12" ht="28" customHeight="1">
      <x:c r="A12" s="125" t="str">
        <x:v>How to audit this workbook</x:v>
      </x:c>
      <x:c r="B12" s="125"/>
      <x:c r="C12" s="125"/>
      <x:c r="D12" s="125"/>
      <x:c r="E12" s="125"/>
      <x:c r="F12" s="125"/>
      <x:c r="G12" s="125"/>
      <x:c r="H12" s="125"/>
    </x:row>
    <x:row r="13">
      <x:c r="A13" s="16" t="str">
        <x:v>1</x:v>
      </x:c>
      <x:c r="B13" s="12" t="str">
        <x:v>Change only yellow cells on Assumptions or the labour roster inputs.</x:v>
      </x:c>
      <x:c r="C13" s="12"/>
      <x:c r="D13" s="12"/>
      <x:c r="E13" s="12"/>
      <x:c r="F13" s="12"/>
      <x:c r="G13" s="12"/>
      <x:c r="H13" s="12"/>
    </x:row>
    <x:row r="14">
      <x:c r="A14" s="16" t="str">
        <x:v>2</x:v>
      </x:c>
      <x:c r="B14" s="12" t="str">
        <x:v>Trace paid accounts through visit frequency and dwell time on Member &amp; Seat Hours.</x:v>
      </x:c>
      <x:c r="C14" s="12"/>
      <x:c r="D14" s="12"/>
      <x:c r="E14" s="12"/>
      <x:c r="F14" s="12"/>
      <x:c r="G14" s="12"/>
      <x:c r="H14" s="12"/>
    </x:row>
    <x:row r="15">
      <x:c r="A15" s="16" t="str">
        <x:v>3</x:v>
      </x:c>
      <x:c r="B15" s="12" t="str">
        <x:v>Review the full payroll build, including loading, penalty factor, and super.</x:v>
      </x:c>
      <x:c r="C15" s="12"/>
      <x:c r="D15" s="12"/>
      <x:c r="E15" s="12"/>
      <x:c r="F15" s="12"/>
      <x:c r="G15" s="12"/>
      <x:c r="H15" s="12"/>
    </x:row>
    <x:row r="16">
      <x:c r="A16" s="16" t="str">
        <x:v>4</x:v>
      </x:c>
      <x:c r="B16" s="12" t="str">
        <x:v>Separate subscription cash, redeemed credit retail value, product COGS, and incremental café spend.</x:v>
      </x:c>
      <x:c r="C16" s="12"/>
      <x:c r="D16" s="12"/>
      <x:c r="E16" s="12"/>
      <x:c r="F16" s="12"/>
      <x:c r="G16" s="12"/>
      <x:c r="H16" s="12"/>
    </x:row>
    <x:row r="17">
      <x:c r="A17" s="16" t="str">
        <x:v>5</x:v>
      </x:c>
      <x:c r="B17" s="12" t="str">
        <x:v>Reconcile the operating chain in Monthly P&amp;L and inspect both sensitivity grids.</x:v>
      </x:c>
      <x:c r="C17" s="12"/>
      <x:c r="D17" s="12"/>
      <x:c r="E17" s="12"/>
      <x:c r="F17" s="12"/>
      <x:c r="G17" s="12"/>
      <x:c r="H17" s="12"/>
    </x:row>
    <x:row r="18">
      <x:c r="A18" s="16" t="str">
        <x:v>6</x:v>
      </x:c>
      <x:c r="B18" s="12" t="str">
        <x:v>Use Checks before relying on any output; all checks should display OK.</x:v>
      </x:c>
      <x:c r="C18" s="12"/>
      <x:c r="D18" s="12"/>
      <x:c r="E18" s="12"/>
      <x:c r="F18" s="12"/>
      <x:c r="G18" s="12"/>
      <x:c r="H18" s="12"/>
    </x:row>
    <x:row r="19">
      <x:c r="A19" s="123"/>
      <x:c r="B19" s="123"/>
      <x:c r="C19" s="123"/>
      <x:c r="D19" s="123"/>
      <x:c r="E19" s="123"/>
      <x:c r="F19" s="123"/>
      <x:c r="G19" s="123"/>
      <x:c r="H19" s="123"/>
    </x:row>
    <x:row r="20">
      <x:c r="A20" s="36" t="str">
        <x:v>Important: the model is a reconstruction, not an assertion about the real company. Public pricing and current Australian wage/super rules are separated from analyst assumptions. Exact award coverage and classification must be verified with Fair Work before operational use.</x:v>
      </x:c>
      <x:c r="B20" s="37"/>
      <x:c r="C20" s="37"/>
      <x:c r="D20" s="37"/>
      <x:c r="E20" s="37"/>
      <x:c r="F20" s="37"/>
      <x:c r="G20" s="37"/>
      <x:c r="H20" s="38"/>
    </x:row>
    <x:row r="21">
      <x:c r="A21" s="39"/>
      <x:c r="B21" s="40"/>
      <x:c r="C21" s="40"/>
      <x:c r="D21" s="40"/>
      <x:c r="E21" s="40"/>
      <x:c r="F21" s="40"/>
      <x:c r="G21" s="40"/>
      <x:c r="H21" s="41"/>
    </x:row>
    <x:row r="22">
      <x:c r="A22" s="42"/>
      <x:c r="B22" s="43"/>
      <x:c r="C22" s="43"/>
      <x:c r="D22" s="43"/>
      <x:c r="E22" s="43"/>
      <x:c r="F22" s="43"/>
      <x:c r="G22" s="43"/>
      <x:c r="H22" s="44"/>
    </x:row>
  </x:sheetData>
  <x:mergeCells>
    <x:mergeCell ref="A1:H1"/>
    <x:mergeCell ref="A2:H2"/>
    <x:mergeCell ref="A12:H12"/>
    <x:mergeCell ref="B13:H13"/>
    <x:mergeCell ref="B14:H14"/>
    <x:mergeCell ref="B15:H15"/>
    <x:mergeCell ref="B16:H16"/>
    <x:mergeCell ref="B17:H17"/>
    <x:mergeCell ref="B18:H18"/>
    <x:mergeCell ref="A20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15" hidden="0" customWidth="1"/>
    <x:col min="4" max="4" width="20" hidden="0" customWidth="1"/>
    <x:col min="5" max="5" width="17" hidden="0" customWidth="1"/>
    <x:col min="6" max="6" width="12" hidden="0" customWidth="1"/>
    <x:col min="7" max="7" width="58" hidden="0" customWidth="1"/>
  </x:cols>
  <x:sheetData>
    <x:row r="1" ht="34" customHeight="1">
      <x:c r="A1" s="3" t="str">
        <x:v>Assumptions</x:v>
      </x:c>
      <x:c r="B1" s="3"/>
      <x:c r="C1" s="3"/>
      <x:c r="D1" s="3"/>
      <x:c r="E1" s="3"/>
      <x:c r="F1" s="3"/>
      <x:c r="G1" s="3"/>
    </x:row>
    <x:row r="2" ht="30" customHeight="1">
      <x:c r="A2" s="7" t="str">
        <x:v>Yellow cells are adjustable. Source level distinguishes public facts, analytical inference, and my assumption.</x:v>
      </x:c>
      <x:c r="B2" s="7"/>
      <x:c r="C2" s="7"/>
      <x:c r="D2" s="7"/>
      <x:c r="E2" s="7"/>
      <x:c r="F2" s="7"/>
      <x:c r="G2" s="7"/>
    </x:row>
    <x:row r="3">
      <x:c r="A3" s="123"/>
      <x:c r="B3" s="123"/>
      <x:c r="C3" s="123"/>
      <x:c r="D3" s="123"/>
      <x:c r="E3" s="123"/>
      <x:c r="F3" s="123"/>
      <x:c r="G3" s="123"/>
    </x:row>
    <x:row r="4" ht="28" customHeight="1">
      <x:c r="A4" s="49" t="str">
        <x:v>Section</x:v>
      </x:c>
      <x:c r="B4" s="49" t="str">
        <x:v>Assumption</x:v>
      </x:c>
      <x:c r="C4" s="49" t="str">
        <x:v>Value</x:v>
      </x:c>
      <x:c r="D4" s="49" t="str">
        <x:v>Unit</x:v>
      </x:c>
      <x:c r="E4" s="49" t="str">
        <x:v>Source level</x:v>
      </x:c>
      <x:c r="F4" s="49" t="str">
        <x:v>Confidence</x:v>
      </x:c>
      <x:c r="G4" s="49" t="str">
        <x:v>Source / rationale</x:v>
      </x:c>
    </x:row>
    <x:row r="5" ht="15" hidden="0" customHeight="1">
      <x:c r="A5" s="56" t="str">
        <x:v>Calendar</x:v>
      </x:c>
      <x:c r="B5" s="56" t="str">
        <x:v>Weeks per month</x:v>
      </x:c>
      <x:c r="C5" s="57" t="n">
        <x:v>4.345</x:v>
      </x:c>
      <x:c r="D5" s="56" t="str">
        <x:v>weeks</x:v>
      </x:c>
      <x:c r="E5" s="56" t="str">
        <x:v>Public</x:v>
      </x:c>
      <x:c r="F5" s="56" t="str">
        <x:v>High</x:v>
      </x:c>
      <x:c r="G5" s="56" t="str">
        <x:v>52.14 weeks ÷ 12 months</x:v>
      </x:c>
    </x:row>
    <x:row r="6" ht="15" hidden="0" customHeight="1">
      <x:c r="A6" s="56" t="str">
        <x:v>Capacity</x:v>
      </x:c>
      <x:c r="B6" s="56" t="str">
        <x:v>Usable seats</x:v>
      </x:c>
      <x:c r="C6" s="57" t="n">
        <x:v>120</x:v>
      </x:c>
      <x:c r="D6" s="56" t="str">
        <x:v>seats</x:v>
      </x:c>
      <x:c r="E6" s="56" t="str">
        <x:v>My assumption</x:v>
      </x:c>
      <x:c r="F6" s="56" t="str">
        <x:v>Low</x:v>
      </x:c>
      <x:c r="G6" s="56" t="str">
        <x:v>Illustrative store layout</x:v>
      </x:c>
    </x:row>
    <x:row r="7" ht="15" hidden="0" customHeight="1">
      <x:c r="A7" s="56" t="str">
        <x:v>Capacity</x:v>
      </x:c>
      <x:c r="B7" s="56" t="str">
        <x:v>Accessible hours per day</x:v>
      </x:c>
      <x:c r="C7" s="57" t="n">
        <x:v>16</x:v>
      </x:c>
      <x:c r="D7" s="56" t="str">
        <x:v>hours</x:v>
      </x:c>
      <x:c r="E7" s="56" t="str">
        <x:v>My assumption</x:v>
      </x:c>
      <x:c r="F7" s="56" t="str">
        <x:v>Low</x:v>
      </x:c>
      <x:c r="G7" s="56" t="str">
        <x:v>Illustrative customer access window</x:v>
      </x:c>
    </x:row>
    <x:row r="8" ht="15" hidden="0" customHeight="1">
      <x:c r="A8" s="56" t="str">
        <x:v>Capacity</x:v>
      </x:c>
      <x:c r="B8" s="56" t="str">
        <x:v>Days per month</x:v>
      </x:c>
      <x:c r="C8" s="57" t="n">
        <x:v>30.4</x:v>
      </x:c>
      <x:c r="D8" s="56" t="str">
        <x:v>days</x:v>
      </x:c>
      <x:c r="E8" s="56" t="str">
        <x:v>Public</x:v>
      </x:c>
      <x:c r="F8" s="56" t="str">
        <x:v>High</x:v>
      </x:c>
      <x:c r="G8" s="56" t="str">
        <x:v>365 ÷ 12</x:v>
      </x:c>
    </x:row>
    <x:row r="9" ht="15" hidden="0" customHeight="1">
      <x:c r="A9" s="56" t="str">
        <x:v>Demand</x:v>
      </x:c>
      <x:c r="B9" s="56" t="str">
        <x:v>Attributed paid member accounts</x:v>
      </x:c>
      <x:c r="C9" s="57" t="n">
        <x:v>678</x:v>
      </x:c>
      <x:c r="D9" s="56" t="str">
        <x:v>accounts</x:v>
      </x:c>
      <x:c r="E9" s="56" t="str">
        <x:v>My assumption</x:v>
      </x:c>
      <x:c r="F9" s="56" t="str">
        <x:v>Low</x:v>
      </x:c>
      <x:c r="G9" s="56" t="str">
        <x:v>Not company-reported; store-attributed equivalents</x:v>
      </x:c>
    </x:row>
    <x:row r="10" ht="15" hidden="0" customHeight="1">
      <x:c r="A10" s="56" t="str">
        <x:v>Demand</x:v>
      </x:c>
      <x:c r="B10" s="56" t="str">
        <x:v>Visits per paid member per week</x:v>
      </x:c>
      <x:c r="C10" s="57" t="n">
        <x:v>3</x:v>
      </x:c>
      <x:c r="D10" s="56" t="str">
        <x:v>visits</x:v>
      </x:c>
      <x:c r="E10" s="56" t="str">
        <x:v>My assumption</x:v>
      </x:c>
      <x:c r="F10" s="56" t="str">
        <x:v>Low</x:v>
      </x:c>
      <x:c r="G10" s="56" t="str">
        <x:v>Primary diligence required</x:v>
      </x:c>
    </x:row>
    <x:row r="11" ht="15" hidden="0" customHeight="1">
      <x:c r="A11" s="56" t="str">
        <x:v>Demand</x:v>
      </x:c>
      <x:c r="B11" s="56" t="str">
        <x:v>Average paid-member dwell time</x:v>
      </x:c>
      <x:c r="C11" s="57" t="n">
        <x:v>3.5</x:v>
      </x:c>
      <x:c r="D11" s="56" t="str">
        <x:v>hours</x:v>
      </x:c>
      <x:c r="E11" s="56" t="str">
        <x:v>My assumption</x:v>
      </x:c>
      <x:c r="F11" s="56" t="str">
        <x:v>Low</x:v>
      </x:c>
      <x:c r="G11" s="56" t="str">
        <x:v>Primary diligence required</x:v>
      </x:c>
    </x:row>
    <x:row r="12" ht="15" hidden="0" customHeight="1">
      <x:c r="A12" s="56" t="str">
        <x:v>Demand</x:v>
      </x:c>
      <x:c r="B12" s="56" t="str">
        <x:v>Non-member occupied seat-hours</x:v>
      </x:c>
      <x:c r="C12" s="57" t="n">
        <x:v>4080</x:v>
      </x:c>
      <x:c r="D12" s="56" t="str">
        <x:v>seat-hours / month</x:v>
      </x:c>
      <x:c r="E12" s="56" t="str">
        <x:v>Inference</x:v>
      </x:c>
      <x:c r="F12" s="56" t="str">
        <x:v>Low</x:v>
      </x:c>
      <x:c r="G12" s="56" t="str">
        <x:v>Residual non-member demand assumption</x:v>
      </x:c>
    </x:row>
    <x:row r="13" ht="15" hidden="0" customHeight="1">
      <x:c r="A13" s="56" t="str">
        <x:v>Membership</x:v>
      </x:c>
      <x:c r="B13" s="56" t="str">
        <x:v>Silver plan mix</x:v>
      </x:c>
      <x:c r="C13" s="58" t="n">
        <x:v>0.3</x:v>
      </x:c>
      <x:c r="D13" s="56" t="str">
        <x:v>%</x:v>
      </x:c>
      <x:c r="E13" s="56" t="str">
        <x:v>My assumption</x:v>
      </x:c>
      <x:c r="F13" s="56" t="str">
        <x:v>Low</x:v>
      </x:c>
      <x:c r="G13" s="56" t="str">
        <x:v>Mix is not disclosed</x:v>
      </x:c>
    </x:row>
    <x:row r="14" ht="15" hidden="0" customHeight="1">
      <x:c r="A14" s="56" t="str">
        <x:v>Membership</x:v>
      </x:c>
      <x:c r="B14" s="56" t="str">
        <x:v>Gold plan mix</x:v>
      </x:c>
      <x:c r="C14" s="58" t="n">
        <x:v>0.5</x:v>
      </x:c>
      <x:c r="D14" s="56" t="str">
        <x:v>%</x:v>
      </x:c>
      <x:c r="E14" s="56" t="str">
        <x:v>My assumption</x:v>
      </x:c>
      <x:c r="F14" s="56" t="str">
        <x:v>Low</x:v>
      </x:c>
      <x:c r="G14" s="56" t="str">
        <x:v>Mix is not disclosed</x:v>
      </x:c>
    </x:row>
    <x:row r="15" ht="15" hidden="0" customHeight="1">
      <x:c r="A15" s="56" t="str">
        <x:v>Membership</x:v>
      </x:c>
      <x:c r="B15" s="56" t="str">
        <x:v>Black plan mix</x:v>
      </x:c>
      <x:c r="C15" s="58" t="n">
        <x:v>0.2</x:v>
      </x:c>
      <x:c r="D15" s="56" t="str">
        <x:v>%</x:v>
      </x:c>
      <x:c r="E15" s="56" t="str">
        <x:v>My assumption</x:v>
      </x:c>
      <x:c r="F15" s="56" t="str">
        <x:v>Low</x:v>
      </x:c>
      <x:c r="G15" s="56" t="str">
        <x:v>Mix is not disclosed</x:v>
      </x:c>
    </x:row>
    <x:row r="16" ht="15" hidden="0" customHeight="1">
      <x:c r="A16" s="56" t="str">
        <x:v>Membership</x:v>
      </x:c>
      <x:c r="B16" s="56" t="str">
        <x:v>Silver weekly cash price</x:v>
      </x:c>
      <x:c r="C16" s="59" t="n">
        <x:v>10</x:v>
      </x:c>
      <x:c r="D16" s="56" t="str">
        <x:v>AUD / week</x:v>
      </x:c>
      <x:c r="E16" s="56" t="str">
        <x:v>Public</x:v>
      </x:c>
      <x:c r="F16" s="56" t="str">
        <x:v>High</x:v>
      </x:c>
      <x:c r="G16" s="56" t="str">
        <x:v>O3 public access pricing</x:v>
      </x:c>
    </x:row>
    <x:row r="17" ht="15" hidden="0" customHeight="1">
      <x:c r="A17" s="56" t="str">
        <x:v>Membership</x:v>
      </x:c>
      <x:c r="B17" s="56" t="str">
        <x:v>Gold weekly cash price</x:v>
      </x:c>
      <x:c r="C17" s="59" t="n">
        <x:v>20</x:v>
      </x:c>
      <x:c r="D17" s="56" t="str">
        <x:v>AUD / week</x:v>
      </x:c>
      <x:c r="E17" s="56" t="str">
        <x:v>Public</x:v>
      </x:c>
      <x:c r="F17" s="56" t="str">
        <x:v>High</x:v>
      </x:c>
      <x:c r="G17" s="56" t="str">
        <x:v>O3 public access pricing</x:v>
      </x:c>
    </x:row>
    <x:row r="18" ht="15" hidden="0" customHeight="1">
      <x:c r="A18" s="56" t="str">
        <x:v>Membership</x:v>
      </x:c>
      <x:c r="B18" s="56" t="str">
        <x:v>Black weekly cash price</x:v>
      </x:c>
      <x:c r="C18" s="59" t="n">
        <x:v>50</x:v>
      </x:c>
      <x:c r="D18" s="56" t="str">
        <x:v>AUD / week</x:v>
      </x:c>
      <x:c r="E18" s="56" t="str">
        <x:v>Public</x:v>
      </x:c>
      <x:c r="F18" s="56" t="str">
        <x:v>High</x:v>
      </x:c>
      <x:c r="G18" s="56" t="str">
        <x:v>O3 public access pricing</x:v>
      </x:c>
    </x:row>
    <x:row r="19" ht="15" hidden="0" customHeight="1">
      <x:c r="A19" s="56" t="str">
        <x:v>Café</x:v>
      </x:c>
      <x:c r="B19" s="56" t="str">
        <x:v>Black weekly café credit</x:v>
      </x:c>
      <x:c r="C19" s="59" t="n">
        <x:v>50</x:v>
      </x:c>
      <x:c r="D19" s="56" t="str">
        <x:v>AUD retail / week</x:v>
      </x:c>
      <x:c r="E19" s="56" t="str">
        <x:v>Public</x:v>
      </x:c>
      <x:c r="F19" s="56" t="str">
        <x:v>High</x:v>
      </x:c>
      <x:c r="G19" s="56" t="str">
        <x:v>Included benefit; separate from cash revenue</x:v>
      </x:c>
    </x:row>
    <x:row r="20" ht="15" hidden="0" customHeight="1">
      <x:c r="A20" s="56" t="str">
        <x:v>Café</x:v>
      </x:c>
      <x:c r="B20" s="56" t="str">
        <x:v>Black credit redemption rate</x:v>
      </x:c>
      <x:c r="C20" s="58" t="n">
        <x:v>0.7</x:v>
      </x:c>
      <x:c r="D20" s="56" t="str">
        <x:v>%</x:v>
      </x:c>
      <x:c r="E20" s="56" t="str">
        <x:v>My assumption</x:v>
      </x:c>
      <x:c r="F20" s="56" t="str">
        <x:v>Low</x:v>
      </x:c>
      <x:c r="G20" s="56" t="str">
        <x:v>Requires redemption data</x:v>
      </x:c>
    </x:row>
    <x:row r="21" ht="15" hidden="0" customHeight="1">
      <x:c r="A21" s="56" t="str">
        <x:v>Café</x:v>
      </x:c>
      <x:c r="B21" s="56" t="str">
        <x:v>Product COGS rate</x:v>
      </x:c>
      <x:c r="C21" s="58" t="n">
        <x:v>0.35</x:v>
      </x:c>
      <x:c r="D21" s="56" t="str">
        <x:v>% of retail value</x:v>
      </x:c>
      <x:c r="E21" s="56" t="str">
        <x:v>My assumption</x:v>
      </x:c>
      <x:c r="F21" s="56" t="str">
        <x:v>Low</x:v>
      </x:c>
      <x:c r="G21" s="56" t="str">
        <x:v>Requires POS and recipe costing</x:v>
      </x:c>
    </x:row>
    <x:row r="22" ht="15" hidden="0" customHeight="1">
      <x:c r="A22" s="56" t="str">
        <x:v>Café</x:v>
      </x:c>
      <x:c r="B22" s="56" t="str">
        <x:v>Incremental café spend per paid visit</x:v>
      </x:c>
      <x:c r="C22" s="59" t="n">
        <x:v>2.67</x:v>
      </x:c>
      <x:c r="D22" s="56" t="str">
        <x:v>AUD / visit</x:v>
      </x:c>
      <x:c r="E22" s="56" t="str">
        <x:v>My assumption</x:v>
      </x:c>
      <x:c r="F22" s="56" t="str">
        <x:v>Low</x:v>
      </x:c>
      <x:c r="G22" s="56" t="str">
        <x:v>Spend beyond included credit</x:v>
      </x:c>
    </x:row>
    <x:row r="23" ht="15" hidden="0" customHeight="1">
      <x:c r="A23" s="56" t="str">
        <x:v>Café</x:v>
      </x:c>
      <x:c r="B23" s="56" t="str">
        <x:v>Non-member café cash revenue</x:v>
      </x:c>
      <x:c r="C23" s="59" t="n">
        <x:v>0</x:v>
      </x:c>
      <x:c r="D23" s="56" t="str">
        <x:v>AUD / month</x:v>
      </x:c>
      <x:c r="E23" s="56" t="str">
        <x:v>My assumption</x:v>
      </x:c>
      <x:c r="F23" s="56" t="str">
        <x:v>Low</x:v>
      </x:c>
      <x:c r="G23" s="56" t="str">
        <x:v>Conservative default; set to zero</x:v>
      </x:c>
    </x:row>
    <x:row r="24" ht="15" hidden="0" customHeight="1">
      <x:c r="A24" s="56" t="str">
        <x:v>Payments</x:v>
      </x:c>
      <x:c r="B24" s="56" t="str">
        <x:v>Payment processing rate</x:v>
      </x:c>
      <x:c r="C24" s="58" t="n">
        <x:v>0.02</x:v>
      </x:c>
      <x:c r="D24" s="56" t="str">
        <x:v>% of cash revenue</x:v>
      </x:c>
      <x:c r="E24" s="56" t="str">
        <x:v>My assumption</x:v>
      </x:c>
      <x:c r="F24" s="56" t="str">
        <x:v>Medium</x:v>
      </x:c>
      <x:c r="G24" s="56" t="str">
        <x:v>Illustrative blended rate</x:v>
      </x:c>
    </x:row>
    <x:row r="25" ht="15" hidden="0" customHeight="1">
      <x:c r="A25" s="56" t="str">
        <x:v>Occupancy</x:v>
      </x:c>
      <x:c r="B25" s="56" t="str">
        <x:v>Rent and outgoings</x:v>
      </x:c>
      <x:c r="C25" s="60" t="n">
        <x:v>22000</x:v>
      </x:c>
      <x:c r="D25" s="56" t="str">
        <x:v>AUD / month</x:v>
      </x:c>
      <x:c r="E25" s="56" t="str">
        <x:v>My assumption</x:v>
      </x:c>
      <x:c r="F25" s="56" t="str">
        <x:v>Low</x:v>
      </x:c>
      <x:c r="G25" s="56" t="str">
        <x:v>Lease not disclosed</x:v>
      </x:c>
    </x:row>
    <x:row r="26" ht="15" hidden="0" customHeight="1">
      <x:c r="A26" s="56" t="str">
        <x:v>Other opex</x:v>
      </x:c>
      <x:c r="B26" s="56" t="str">
        <x:v>Utilities, cleaning supplies, insurance</x:v>
      </x:c>
      <x:c r="C26" s="60" t="n">
        <x:v>8735</x:v>
      </x:c>
      <x:c r="D26" s="56" t="str">
        <x:v>AUD / month</x:v>
      </x:c>
      <x:c r="E26" s="56" t="str">
        <x:v>My assumption</x:v>
      </x:c>
      <x:c r="F26" s="56" t="str">
        <x:v>Low</x:v>
      </x:c>
      <x:c r="G26" s="56" t="str">
        <x:v>Illustrative</x:v>
      </x:c>
    </x:row>
    <x:row r="27" ht="15" hidden="0" customHeight="1">
      <x:c r="A27" s="56" t="str">
        <x:v>Other opex</x:v>
      </x:c>
      <x:c r="B27" s="56" t="str">
        <x:v>Software, maintenance, admin</x:v>
      </x:c>
      <x:c r="C27" s="60" t="n">
        <x:v>6000</x:v>
      </x:c>
      <x:c r="D27" s="56" t="str">
        <x:v>AUD / month</x:v>
      </x:c>
      <x:c r="E27" s="56" t="str">
        <x:v>My assumption</x:v>
      </x:c>
      <x:c r="F27" s="56" t="str">
        <x:v>Low</x:v>
      </x:c>
      <x:c r="G27" s="56" t="str">
        <x:v>Illustrative</x:v>
      </x:c>
    </x:row>
    <x:row r="28" ht="15" hidden="0" customHeight="1">
      <x:c r="A28" s="56" t="str">
        <x:v>Labour</x:v>
      </x:c>
      <x:c r="B28" s="56" t="str">
        <x:v>Super guarantee rate</x:v>
      </x:c>
      <x:c r="C28" s="58" t="n">
        <x:v>0.12</x:v>
      </x:c>
      <x:c r="D28" s="56" t="str">
        <x:v>%</x:v>
      </x:c>
      <x:c r="E28" s="56" t="str">
        <x:v>Public</x:v>
      </x:c>
      <x:c r="F28" s="56" t="str">
        <x:v>High</x:v>
      </x:c>
      <x:c r="G28" s="56" t="str">
        <x:v>ATO: 12% from 1 July 2025; payday super from 1 July 2026</x:v>
      </x:c>
    </x:row>
    <x:row r="29" ht="15" hidden="0" customHeight="1">
      <x:c r="A29" s="56" t="str">
        <x:v>Labour</x:v>
      </x:c>
      <x:c r="B29" s="56" t="str">
        <x:v>Casual loading</x:v>
      </x:c>
      <x:c r="C29" s="58" t="n">
        <x:v>0.25</x:v>
      </x:c>
      <x:c r="D29" s="56" t="str">
        <x:v>%</x:v>
      </x:c>
      <x:c r="E29" s="56" t="str">
        <x:v>Public</x:v>
      </x:c>
      <x:c r="F29" s="56" t="str">
        <x:v>High</x:v>
      </x:c>
      <x:c r="G29" s="56" t="str">
        <x:v>Fair Work: 25% for award-free adult casual minimum wage</x:v>
      </x:c>
    </x:row>
    <x:row r="30" ht="15" hidden="0" customHeight="1">
      <x:c r="A30" s="56" t="str">
        <x:v>Labour</x:v>
      </x:c>
      <x:c r="B30" s="56" t="str">
        <x:v>Adult national minimum base</x:v>
      </x:c>
      <x:c r="C30" s="59" t="n">
        <x:v>26.44</x:v>
      </x:c>
      <x:c r="D30" s="56" t="str">
        <x:v>AUD / hour</x:v>
      </x:c>
      <x:c r="E30" s="56" t="str">
        <x:v>Public</x:v>
      </x:c>
      <x:c r="F30" s="56" t="str">
        <x:v>High</x:v>
      </x:c>
      <x:c r="G30" s="56" t="str">
        <x:v>Fair Work: from 1 July 2026</x:v>
      </x:c>
    </x:row>
  </x:sheetData>
  <x:mergeCells>
    <x:mergeCell ref="A1:G1"/>
    <x:mergeCell ref="A2:G2"/>
  </x:mergeCells>
  <x:conditionalFormatting sqref="E5:E30">
    <x:cfRule type="containsText" dxfId="0" priority="1" operator="containsText" text="Public"/>
    <x:cfRule type="containsText" dxfId="1" priority="2" operator="containsText" text="Inference"/>
    <x:cfRule type="containsText" dxfId="2" priority="3" operator="containsText" text="My assumption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7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4" customHeight="1">
      <x:c r="A1" s="3" t="str">
        <x:v>Fully Loaded Labour Build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7" t="str">
        <x:v>Illustrative roster. Base rate, employment classification, casual loading, penalty multiplier, super and contractor treatment are visible.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>
      <x:c r="A3" s="123"/>
      <x:c r="B3" s="123"/>
      <x:c r="C3" s="123"/>
      <x:c r="D3" s="123"/>
      <x:c r="E3" s="123"/>
      <x:c r="F3" s="123"/>
      <x:c r="G3" s="123"/>
      <x:c r="H3" s="123"/>
      <x:c r="I3" s="123"/>
      <x:c r="J3" s="123"/>
      <x:c r="K3" s="123"/>
    </x:row>
    <x:row r="4" ht="28" customHeight="1">
      <x:c r="A4" s="49" t="str">
        <x:v>Role / shift</x:v>
      </x:c>
      <x:c r="B4" s="49" t="str">
        <x:v>Employment type</x:v>
      </x:c>
      <x:c r="C4" s="49" t="str">
        <x:v>Base rate</x:v>
      </x:c>
      <x:c r="D4" s="49" t="str">
        <x:v>Casual loading</x:v>
      </x:c>
      <x:c r="E4" s="49" t="str">
        <x:v>Penalty factor</x:v>
      </x:c>
      <x:c r="F4" s="49" t="str">
        <x:v>Hours / month</x:v>
      </x:c>
      <x:c r="G4" s="49" t="str">
        <x:v>Gross hourly</x:v>
      </x:c>
      <x:c r="H4" s="49" t="str">
        <x:v>Gross wages</x:v>
      </x:c>
      <x:c r="I4" s="49" t="str">
        <x:v>Super rate</x:v>
      </x:c>
      <x:c r="J4" s="49" t="str">
        <x:v>Super</x:v>
      </x:c>
      <x:c r="K4" s="49" t="str">
        <x:v>Fully loaded cost</x:v>
      </x:c>
    </x:row>
    <x:row r="5">
      <x:c r="A5" s="12" t="str">
        <x:v>Manager / operations</x:v>
      </x:c>
      <x:c r="B5" s="12" t="str">
        <x:v>Permanent</x:v>
      </x:c>
      <x:c r="C5" s="65" t="n">
        <x:v>32</x:v>
      </x:c>
      <x:c r="D5" s="66" t="n">
        <x:v>0</x:v>
      </x:c>
      <x:c r="E5" s="67" t="n">
        <x:v>1</x:v>
      </x:c>
      <x:c r="F5" s="68" t="n">
        <x:v>220</x:v>
      </x:c>
      <x:c r="G5" s="71" t="n">
        <x:f>C5*(1+D5)*E5</x:f>
        <x:v>32</x:v>
      </x:c>
      <x:c r="H5" s="71" t="n">
        <x:f>F5*G5</x:f>
        <x:v>7040</x:v>
      </x:c>
      <x:c r="I5" s="74" t="n">
        <x:v>0.12</x:v>
      </x:c>
      <x:c r="J5" s="71" t="n">
        <x:f>H5*I5</x:f>
        <x:v>844.8</x:v>
      </x:c>
      <x:c r="K5" s="71" t="n">
        <x:f>H5+J5</x:f>
        <x:v>7884.8</x:v>
      </x:c>
    </x:row>
    <x:row r="6">
      <x:c r="A6" s="12" t="str">
        <x:v>Café / FOH — weekday</x:v>
      </x:c>
      <x:c r="B6" s="12" t="str">
        <x:v>Casual</x:v>
      </x:c>
      <x:c r="C6" s="65" t="n">
        <x:v>26.44</x:v>
      </x:c>
      <x:c r="D6" s="66" t="n">
        <x:v>0.25</x:v>
      </x:c>
      <x:c r="E6" s="67" t="n">
        <x:v>1</x:v>
      </x:c>
      <x:c r="F6" s="68" t="n">
        <x:v>280</x:v>
      </x:c>
      <x:c r="G6" s="71" t="n">
        <x:f>C6*(1+D6)*E6</x:f>
        <x:v>33.050000000000004</x:v>
      </x:c>
      <x:c r="H6" s="71" t="n">
        <x:f>F6*G6</x:f>
        <x:v>9254.000000000002</x:v>
      </x:c>
      <x:c r="I6" s="74" t="n">
        <x:v>0.12</x:v>
      </x:c>
      <x:c r="J6" s="71" t="n">
        <x:f>H6*I6</x:f>
        <x:v>1110.4800000000002</x:v>
      </x:c>
      <x:c r="K6" s="71" t="n">
        <x:f>H6+J6</x:f>
        <x:v>10364.480000000001</x:v>
      </x:c>
    </x:row>
    <x:row r="7">
      <x:c r="A7" s="12" t="str">
        <x:v>Café / FOH — Saturday</x:v>
      </x:c>
      <x:c r="B7" s="12" t="str">
        <x:v>Casual</x:v>
      </x:c>
      <x:c r="C7" s="65" t="n">
        <x:v>26.44</x:v>
      </x:c>
      <x:c r="D7" s="66" t="n">
        <x:v>0.25</x:v>
      </x:c>
      <x:c r="E7" s="67" t="n">
        <x:v>1.2</x:v>
      </x:c>
      <x:c r="F7" s="68" t="n">
        <x:v>100</x:v>
      </x:c>
      <x:c r="G7" s="71" t="n">
        <x:f>C7*(1+D7)*E7</x:f>
        <x:v>39.660000000000004</x:v>
      </x:c>
      <x:c r="H7" s="71" t="n">
        <x:f>F7*G7</x:f>
        <x:v>3966.0000000000005</x:v>
      </x:c>
      <x:c r="I7" s="74" t="n">
        <x:v>0.12</x:v>
      </x:c>
      <x:c r="J7" s="71" t="n">
        <x:f>H7*I7</x:f>
        <x:v>475.92</x:v>
      </x:c>
      <x:c r="K7" s="71" t="n">
        <x:f>H7+J7</x:f>
        <x:v>4441.92</x:v>
      </x:c>
    </x:row>
    <x:row r="8">
      <x:c r="A8" s="12" t="str">
        <x:v>Café / FOH — Sunday</x:v>
      </x:c>
      <x:c r="B8" s="12" t="str">
        <x:v>Casual</x:v>
      </x:c>
      <x:c r="C8" s="65" t="n">
        <x:v>26.44</x:v>
      </x:c>
      <x:c r="D8" s="66" t="n">
        <x:v>0.25</x:v>
      </x:c>
      <x:c r="E8" s="67" t="n">
        <x:v>1.4</x:v>
      </x:c>
      <x:c r="F8" s="68" t="n">
        <x:v>80</x:v>
      </x:c>
      <x:c r="G8" s="71" t="n">
        <x:f>C8*(1+D8)*E8</x:f>
        <x:v>46.27</x:v>
      </x:c>
      <x:c r="H8" s="71" t="n">
        <x:f>F8*G8</x:f>
        <x:v>3701.6000000000004</x:v>
      </x:c>
      <x:c r="I8" s="74" t="n">
        <x:v>0.12</x:v>
      </x:c>
      <x:c r="J8" s="71" t="n">
        <x:f>H8*I8</x:f>
        <x:v>444.192</x:v>
      </x:c>
      <x:c r="K8" s="71" t="n">
        <x:f>H8+J8</x:f>
        <x:v>4145.792</x:v>
      </x:c>
    </x:row>
    <x:row r="9">
      <x:c r="A9" s="12" t="str">
        <x:v>Café / FOH — public holiday</x:v>
      </x:c>
      <x:c r="B9" s="12" t="str">
        <x:v>Casual</x:v>
      </x:c>
      <x:c r="C9" s="65" t="n">
        <x:v>26.44</x:v>
      </x:c>
      <x:c r="D9" s="66" t="n">
        <x:v>0.25</x:v>
      </x:c>
      <x:c r="E9" s="67" t="n">
        <x:v>2</x:v>
      </x:c>
      <x:c r="F9" s="68" t="n">
        <x:v>8</x:v>
      </x:c>
      <x:c r="G9" s="71" t="n">
        <x:f>C9*(1+D9)*E9</x:f>
        <x:v>66.10000000000001</x:v>
      </x:c>
      <x:c r="H9" s="71" t="n">
        <x:f>F9*G9</x:f>
        <x:v>528.8000000000001</x:v>
      </x:c>
      <x:c r="I9" s="74" t="n">
        <x:v>0.12</x:v>
      </x:c>
      <x:c r="J9" s="71" t="n">
        <x:f>H9*I9</x:f>
        <x:v>63.456</x:v>
      </x:c>
      <x:c r="K9" s="71" t="n">
        <x:f>H9+J9</x:f>
        <x:v>592.2560000000001</x:v>
      </x:c>
    </x:row>
    <x:row r="10">
      <x:c r="A10" s="12" t="str">
        <x:v>Cleaning contractor</x:v>
      </x:c>
      <x:c r="B10" s="12" t="str">
        <x:v>Contractor</x:v>
      </x:c>
      <x:c r="C10" s="65" t="n">
        <x:v>35</x:v>
      </x:c>
      <x:c r="D10" s="66" t="n">
        <x:v>0</x:v>
      </x:c>
      <x:c r="E10" s="67" t="n">
        <x:v>1</x:v>
      </x:c>
      <x:c r="F10" s="68" t="n">
        <x:v>40</x:v>
      </x:c>
      <x:c r="G10" s="71" t="n">
        <x:f>C10*(1+D10)*E10</x:f>
        <x:v>35</x:v>
      </x:c>
      <x:c r="H10" s="71" t="n">
        <x:f>F10*G10</x:f>
        <x:v>1400</x:v>
      </x:c>
      <x:c r="I10" s="74" t="n">
        <x:v>0</x:v>
      </x:c>
      <x:c r="J10" s="71" t="n">
        <x:f>H10*I10</x:f>
        <x:v>0</x:v>
      </x:c>
      <x:c r="K10" s="71" t="n">
        <x:f>H10+J10</x:f>
        <x:v>1400</x:v>
      </x:c>
    </x:row>
    <x:row r="11">
      <x:c r="A11" s="123"/>
      <x:c r="B11" s="123"/>
      <x:c r="C11" s="123"/>
      <x:c r="D11" s="123"/>
      <x:c r="E11" s="123"/>
      <x:c r="F11" s="126"/>
      <x:c r="G11" s="127"/>
      <x:c r="H11" s="127"/>
      <x:c r="I11" s="127"/>
      <x:c r="J11" s="127"/>
      <x:c r="K11" s="127"/>
    </x:row>
    <x:row r="12">
      <x:c r="A12" s="117" t="str">
        <x:v>TOTAL</x:v>
      </x:c>
      <x:c r="B12" s="117"/>
      <x:c r="C12" s="117"/>
      <x:c r="D12" s="117"/>
      <x:c r="E12" s="117"/>
      <x:c r="F12" s="128" t="n">
        <x:f>SUM(F5:F10)</x:f>
        <x:v>728</x:v>
      </x:c>
      <x:c r="G12" s="129"/>
      <x:c r="H12" s="129" t="n">
        <x:f>SUM(H5:H10)</x:f>
        <x:v>25890.400000000005</x:v>
      </x:c>
      <x:c r="I12" s="129"/>
      <x:c r="J12" s="129" t="n">
        <x:f>SUM(J5:J10)</x:f>
        <x:v>2938.8480000000004</x:v>
      </x:c>
      <x:c r="K12" s="129" t="n">
        <x:f>SUM(K5:K10)</x:f>
        <x:v>28829.248000000007</x:v>
      </x:c>
    </x:row>
    <x:row r="13">
      <x:c r="A13" s="123"/>
      <x:c r="B13" s="123"/>
      <x:c r="C13" s="123"/>
      <x:c r="D13" s="123"/>
      <x:c r="E13" s="123"/>
      <x:c r="F13" s="123"/>
      <x:c r="G13" s="123"/>
      <x:c r="H13" s="123"/>
      <x:c r="I13" s="123"/>
      <x:c r="J13" s="123"/>
      <x:c r="K13" s="123"/>
    </x:row>
    <x:row r="14">
      <x:c r="A14" s="93" t="str">
        <x:v>Diligence note: these rates are a transparent analyst build, not an award determination. Café coverage, classification level, evening allowances, overtime, breaks and public-holiday treatment must be checked using Fair Work’s Pay and Conditions Tool.</x:v>
      </x:c>
      <x:c r="B14" s="94"/>
      <x:c r="C14" s="94"/>
      <x:c r="D14" s="94"/>
      <x:c r="E14" s="94"/>
      <x:c r="F14" s="94"/>
      <x:c r="G14" s="94"/>
      <x:c r="H14" s="94"/>
      <x:c r="I14" s="94"/>
      <x:c r="J14" s="94"/>
      <x:c r="K14" s="95"/>
    </x:row>
    <x:row r="15">
      <x:c r="A15" s="96"/>
      <x:c r="B15" s="97"/>
      <x:c r="C15" s="97"/>
      <x:c r="D15" s="97"/>
      <x:c r="E15" s="97"/>
      <x:c r="F15" s="97"/>
      <x:c r="G15" s="97"/>
      <x:c r="H15" s="97"/>
      <x:c r="I15" s="97"/>
      <x:c r="J15" s="97"/>
      <x:c r="K15" s="98"/>
    </x:row>
    <x:row r="16">
      <x:c r="A16" s="99"/>
      <x:c r="B16" s="100"/>
      <x:c r="C16" s="100"/>
      <x:c r="D16" s="100"/>
      <x:c r="E16" s="100"/>
      <x:c r="F16" s="100"/>
      <x:c r="G16" s="100"/>
      <x:c r="H16" s="100"/>
      <x:c r="I16" s="100"/>
      <x:c r="J16" s="100"/>
      <x:c r="K16" s="101"/>
    </x:row>
  </x:sheetData>
  <x:mergeCells>
    <x:mergeCell ref="A1:K1"/>
    <x:mergeCell ref="A2:K2"/>
    <x:mergeCell ref="A14:K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4" hidden="0" customWidth="1"/>
    <x:col min="3" max="3" width="16" hidden="0" customWidth="1"/>
    <x:col min="4" max="4" width="18" hidden="0" customWidth="1"/>
    <x:col min="5" max="5" width="28" hidden="0" customWidth="1"/>
    <x:col min="6" max="6" width="18" hidden="0" customWidth="1"/>
    <x:col min="7" max="7" width="35" hidden="0" customWidth="1"/>
  </x:cols>
  <x:sheetData>
    <x:row r="1" ht="34" customHeight="1">
      <x:c r="A1" s="3" t="str">
        <x:v>Member Accounts → Visits → Dwell → Seat-Hours</x:v>
      </x:c>
      <x:c r="B1" s="3"/>
      <x:c r="C1" s="3"/>
      <x:c r="D1" s="3"/>
      <x:c r="E1" s="3"/>
      <x:c r="F1" s="3"/>
      <x:c r="G1" s="3"/>
    </x:row>
    <x:row r="2" ht="30" customHeight="1">
      <x:c r="A2" s="7" t="str">
        <x:v>Paid accounts are not simultaneous headcount. This sheet converts account behaviour into physical capacity demand.</x:v>
      </x:c>
      <x:c r="B2" s="7"/>
      <x:c r="C2" s="7"/>
      <x:c r="D2" s="7"/>
      <x:c r="E2" s="7"/>
      <x:c r="F2" s="7"/>
      <x:c r="G2" s="7"/>
    </x:row>
    <x:row r="3">
      <x:c r="A3" s="123"/>
      <x:c r="B3" s="123"/>
      <x:c r="C3" s="123"/>
      <x:c r="D3" s="123"/>
      <x:c r="E3" s="123"/>
      <x:c r="F3" s="123"/>
      <x:c r="G3" s="123"/>
    </x:row>
    <x:row r="4" ht="28" customHeight="1">
      <x:c r="A4" s="49" t="str">
        <x:v>Step</x:v>
      </x:c>
      <x:c r="B4" s="49" t="str">
        <x:v>Metric</x:v>
      </x:c>
      <x:c r="C4" s="49" t="str">
        <x:v>Value</x:v>
      </x:c>
      <x:c r="D4" s="49" t="str">
        <x:v>Unit</x:v>
      </x:c>
      <x:c r="E4" s="49" t="str">
        <x:v>Formula / link</x:v>
      </x:c>
      <x:c r="F4" s="49" t="str">
        <x:v>Evidence level</x:v>
      </x:c>
      <x:c r="G4" s="49" t="str">
        <x:v>Interpretation</x:v>
      </x:c>
    </x:row>
    <x:row r="5">
      <x:c r="A5" s="56" t="str">
        <x:v>1</x:v>
      </x:c>
      <x:c r="B5" s="56" t="str">
        <x:v>Attributed paid member accounts</x:v>
      </x:c>
      <x:c r="C5" s="103" t="n">
        <x:f>'Assumptions'!C9</x:f>
        <x:v>678</x:v>
      </x:c>
      <x:c r="D5" s="56" t="str">
        <x:v>accounts</x:v>
      </x:c>
      <x:c r="E5" s="56" t="str">
        <x:v>'Assumptions'!C9</x:v>
      </x:c>
      <x:c r="F5" s="56" t="str">
        <x:v>My assumption</x:v>
      </x:c>
      <x:c r="G5" s="56" t="str">
        <x:v>Monthly paying account base</x:v>
      </x:c>
    </x:row>
    <x:row r="6">
      <x:c r="A6" s="56" t="str">
        <x:v>2</x:v>
      </x:c>
      <x:c r="B6" s="56" t="str">
        <x:v>Visits per member per week</x:v>
      </x:c>
      <x:c r="C6" s="103" t="n">
        <x:f>'Assumptions'!C10</x:f>
        <x:v>3</x:v>
      </x:c>
      <x:c r="D6" s="56" t="str">
        <x:v>visits</x:v>
      </x:c>
      <x:c r="E6" s="56" t="str">
        <x:v>'Assumptions'!C10</x:v>
      </x:c>
      <x:c r="F6" s="56" t="str">
        <x:v>My assumption</x:v>
      </x:c>
      <x:c r="G6" s="56" t="str">
        <x:v>Observed/analytics input needed</x:v>
      </x:c>
    </x:row>
    <x:row r="7">
      <x:c r="A7" s="56" t="str">
        <x:v>3</x:v>
      </x:c>
      <x:c r="B7" s="56" t="str">
        <x:v>Weeks per month</x:v>
      </x:c>
      <x:c r="C7" s="103" t="n">
        <x:f>'Assumptions'!C5</x:f>
        <x:v>4.345</x:v>
      </x:c>
      <x:c r="D7" s="56" t="str">
        <x:v>weeks</x:v>
      </x:c>
      <x:c r="E7" s="56" t="str">
        <x:v>'Assumptions'!C5</x:v>
      </x:c>
      <x:c r="F7" s="56" t="str">
        <x:v>Public</x:v>
      </x:c>
      <x:c r="G7" s="56" t="str">
        <x:v>Calendar conversion</x:v>
      </x:c>
    </x:row>
    <x:row r="8">
      <x:c r="A8" s="56" t="str">
        <x:v>4</x:v>
      </x:c>
      <x:c r="B8" s="56" t="str">
        <x:v>Paid visits per month</x:v>
      </x:c>
      <x:c r="C8" s="103" t="n">
        <x:f>C5*C6*C7</x:f>
        <x:v>8837.73</x:v>
      </x:c>
      <x:c r="D8" s="56" t="str">
        <x:v>visits</x:v>
      </x:c>
      <x:c r="E8" s="56" t="str">
        <x:v>C5*C6*C7</x:v>
      </x:c>
      <x:c r="F8" s="56" t="str">
        <x:v>Calculated</x:v>
      </x:c>
      <x:c r="G8" s="56" t="str">
        <x:v>Accounts × frequency × weeks</x:v>
      </x:c>
    </x:row>
    <x:row r="9">
      <x:c r="A9" s="56" t="str">
        <x:v>5</x:v>
      </x:c>
      <x:c r="B9" s="56" t="str">
        <x:v>Average dwell time</x:v>
      </x:c>
      <x:c r="C9" s="103" t="n">
        <x:f>'Assumptions'!C11</x:f>
        <x:v>3.5</x:v>
      </x:c>
      <x:c r="D9" s="56" t="str">
        <x:v>hours</x:v>
      </x:c>
      <x:c r="E9" s="56" t="str">
        <x:v>'Assumptions'!C11</x:v>
      </x:c>
      <x:c r="F9" s="56" t="str">
        <x:v>My assumption</x:v>
      </x:c>
      <x:c r="G9" s="56" t="str">
        <x:v>Primary observation needed</x:v>
      </x:c>
    </x:row>
    <x:row r="10">
      <x:c r="A10" s="56" t="str">
        <x:v>6</x:v>
      </x:c>
      <x:c r="B10" s="56" t="str">
        <x:v>Paid-member seat-hours</x:v>
      </x:c>
      <x:c r="C10" s="103" t="n">
        <x:f>C8*C9</x:f>
        <x:v>30932.055</x:v>
      </x:c>
      <x:c r="D10" s="56" t="str">
        <x:v>seat-hours</x:v>
      </x:c>
      <x:c r="E10" s="56" t="str">
        <x:v>C8*C9</x:v>
      </x:c>
      <x:c r="F10" s="56" t="str">
        <x:v>Calculated</x:v>
      </x:c>
      <x:c r="G10" s="56" t="str">
        <x:v>Visits × dwell</x:v>
      </x:c>
    </x:row>
    <x:row r="11">
      <x:c r="A11" s="56" t="str">
        <x:v>7</x:v>
      </x:c>
      <x:c r="B11" s="56" t="str">
        <x:v>Non-member seat-hours</x:v>
      </x:c>
      <x:c r="C11" s="103" t="n">
        <x:f>'Assumptions'!C12</x:f>
        <x:v>4080</x:v>
      </x:c>
      <x:c r="D11" s="56" t="str">
        <x:v>seat-hours</x:v>
      </x:c>
      <x:c r="E11" s="56" t="str">
        <x:v>'Assumptions'!C12</x:v>
      </x:c>
      <x:c r="F11" s="56" t="str">
        <x:v>Inference</x:v>
      </x:c>
      <x:c r="G11" s="56" t="str">
        <x:v>Separate demand stream</x:v>
      </x:c>
    </x:row>
    <x:row r="12">
      <x:c r="A12" s="56" t="str">
        <x:v>8</x:v>
      </x:c>
      <x:c r="B12" s="56" t="str">
        <x:v>Total occupied seat-hours</x:v>
      </x:c>
      <x:c r="C12" s="103" t="n">
        <x:f>C10+C11</x:f>
        <x:v>35012.055</x:v>
      </x:c>
      <x:c r="D12" s="56" t="str">
        <x:v>seat-hours</x:v>
      </x:c>
      <x:c r="E12" s="56" t="str">
        <x:v>C10+C11</x:v>
      </x:c>
      <x:c r="F12" s="56" t="str">
        <x:v>Calculated</x:v>
      </x:c>
      <x:c r="G12" s="56" t="str">
        <x:v>Paid + non-member</x:v>
      </x:c>
    </x:row>
    <x:row r="13">
      <x:c r="A13" s="56" t="str">
        <x:v>9</x:v>
      </x:c>
      <x:c r="B13" s="56" t="str">
        <x:v>Usable seats</x:v>
      </x:c>
      <x:c r="C13" s="103" t="n">
        <x:f>'Assumptions'!C6</x:f>
        <x:v>120</x:v>
      </x:c>
      <x:c r="D13" s="56" t="str">
        <x:v>seats</x:v>
      </x:c>
      <x:c r="E13" s="56" t="str">
        <x:v>'Assumptions'!C6</x:v>
      </x:c>
      <x:c r="F13" s="56" t="str">
        <x:v>My assumption</x:v>
      </x:c>
      <x:c r="G13" s="56" t="str">
        <x:v>Physical capacity</x:v>
      </x:c>
    </x:row>
    <x:row r="14">
      <x:c r="A14" s="56" t="str">
        <x:v>10</x:v>
      </x:c>
      <x:c r="B14" s="56" t="str">
        <x:v>Accessible hours per day</x:v>
      </x:c>
      <x:c r="C14" s="103" t="n">
        <x:f>'Assumptions'!C7</x:f>
        <x:v>16</x:v>
      </x:c>
      <x:c r="D14" s="56" t="str">
        <x:v>hours</x:v>
      </x:c>
      <x:c r="E14" s="56" t="str">
        <x:v>'Assumptions'!C7</x:v>
      </x:c>
      <x:c r="F14" s="56" t="str">
        <x:v>My assumption</x:v>
      </x:c>
      <x:c r="G14" s="56" t="str">
        <x:v>Customer access window</x:v>
      </x:c>
    </x:row>
    <x:row r="15">
      <x:c r="A15" s="56" t="str">
        <x:v>11</x:v>
      </x:c>
      <x:c r="B15" s="56" t="str">
        <x:v>Days per month</x:v>
      </x:c>
      <x:c r="C15" s="103" t="n">
        <x:f>'Assumptions'!C8</x:f>
        <x:v>30.4</x:v>
      </x:c>
      <x:c r="D15" s="56" t="str">
        <x:v>days</x:v>
      </x:c>
      <x:c r="E15" s="56" t="str">
        <x:v>'Assumptions'!C8</x:v>
      </x:c>
      <x:c r="F15" s="56" t="str">
        <x:v>Public</x:v>
      </x:c>
      <x:c r="G15" s="56" t="str">
        <x:v>Calendar conversion</x:v>
      </x:c>
    </x:row>
    <x:row r="16">
      <x:c r="A16" s="56" t="str">
        <x:v>12</x:v>
      </x:c>
      <x:c r="B16" s="56" t="str">
        <x:v>Monthly seat-hour capacity</x:v>
      </x:c>
      <x:c r="C16" s="103" t="n">
        <x:f>C13*C14*C15</x:f>
        <x:v>58368</x:v>
      </x:c>
      <x:c r="D16" s="56" t="str">
        <x:v>seat-hours</x:v>
      </x:c>
      <x:c r="E16" s="56" t="str">
        <x:v>C13*C14*C15</x:v>
      </x:c>
      <x:c r="F16" s="56" t="str">
        <x:v>Calculated</x:v>
      </x:c>
      <x:c r="G16" s="56" t="str">
        <x:v>Seats × hours × days</x:v>
      </x:c>
    </x:row>
    <x:row r="17">
      <x:c r="A17" s="56" t="str">
        <x:v>13</x:v>
      </x:c>
      <x:c r="B17" s="56" t="str">
        <x:v>Seat-hour utilisation</x:v>
      </x:c>
      <x:c r="C17" s="104" t="n">
        <x:f>C12/C16</x:f>
        <x:v>0.5998501747532895</x:v>
      </x:c>
      <x:c r="D17" s="56" t="str">
        <x:v>%</x:v>
      </x:c>
      <x:c r="E17" s="56" t="str">
        <x:v>C12/C16</x:v>
      </x:c>
      <x:c r="F17" s="56" t="str">
        <x:v>Calculated</x:v>
      </x:c>
      <x:c r="G17" s="56" t="str">
        <x:v>Demand ÷ capacity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7" hidden="0" customWidth="1"/>
    <x:col min="4" max="4" width="16" hidden="0" customWidth="1"/>
    <x:col min="5" max="5" width="32" hidden="0" customWidth="1"/>
    <x:col min="6" max="6" width="18" hidden="0" customWidth="1"/>
    <x:col min="7" max="7" width="36" hidden="0" customWidth="1"/>
  </x:cols>
  <x:sheetData>
    <x:row r="1" ht="34" customHeight="1">
      <x:c r="A1" s="3" t="str">
        <x:v>Café Credit Economics</x:v>
      </x:c>
      <x:c r="B1" s="3"/>
      <x:c r="C1" s="3"/>
      <x:c r="D1" s="3"/>
      <x:c r="E1" s="3"/>
      <x:c r="F1" s="3"/>
      <x:c r="G1" s="3"/>
    </x:row>
    <x:row r="2" ht="30" customHeight="1">
      <x:c r="A2" s="7" t="str">
        <x:v>Black plan cash revenue is not reduced by the retail value of credits. Redeemed credits create product COGS; additional café purchases create separate cash revenue and COGS.</x:v>
      </x:c>
      <x:c r="B2" s="7"/>
      <x:c r="C2" s="7"/>
      <x:c r="D2" s="7"/>
      <x:c r="E2" s="7"/>
      <x:c r="F2" s="7"/>
      <x:c r="G2" s="7"/>
    </x:row>
    <x:row r="3">
      <x:c r="A3" s="123"/>
      <x:c r="B3" s="123"/>
      <x:c r="C3" s="123"/>
      <x:c r="D3" s="123"/>
      <x:c r="E3" s="123"/>
      <x:c r="F3" s="123"/>
      <x:c r="G3" s="123"/>
    </x:row>
    <x:row r="4" ht="28" customHeight="1">
      <x:c r="A4" s="49" t="str">
        <x:v>Line</x:v>
      </x:c>
      <x:c r="B4" s="49" t="str">
        <x:v>Value</x:v>
      </x:c>
      <x:c r="C4" s="49" t="str">
        <x:v>Unit</x:v>
      </x:c>
      <x:c r="D4" s="49" t="str">
        <x:v>Treatment</x:v>
      </x:c>
      <x:c r="E4" s="49" t="str">
        <x:v>Formula / link</x:v>
      </x:c>
      <x:c r="F4" s="49" t="str">
        <x:v>Evidence level</x:v>
      </x:c>
      <x:c r="G4" s="49" t="str">
        <x:v>Audit note</x:v>
      </x:c>
    </x:row>
    <x:row r="5">
      <x:c r="A5" s="56" t="str">
        <x:v>Black member accounts</x:v>
      </x:c>
      <x:c r="B5" s="106" t="n">
        <x:f>'Assumptions'!C9*'Assumptions'!C15</x:f>
        <x:v>135.6</x:v>
      </x:c>
      <x:c r="C5" s="56" t="str">
        <x:v>accounts</x:v>
      </x:c>
      <x:c r="D5" s="56" t="str">
        <x:v>Driver</x:v>
      </x:c>
      <x:c r="E5" s="56" t="str">
        <x:v>'Assumptions'!C9*'Assumptions'!C15</x:v>
      </x:c>
      <x:c r="F5" s="56" t="str">
        <x:v>Calculated</x:v>
      </x:c>
      <x:c r="G5" s="56" t="str">
        <x:v>Paid accounts × Black mix</x:v>
      </x:c>
    </x:row>
    <x:row r="6">
      <x:c r="A6" s="56" t="str">
        <x:v>Black plan cash revenue</x:v>
      </x:c>
      <x:c r="B6" s="107" t="n">
        <x:f>B5*'Assumptions'!C18*'Assumptions'!C5</x:f>
        <x:v>29459.1</x:v>
      </x:c>
      <x:c r="C6" s="56" t="str">
        <x:v>AUD / month</x:v>
      </x:c>
      <x:c r="D6" s="56" t="str">
        <x:v>Revenue</x:v>
      </x:c>
      <x:c r="E6" s="56" t="str">
        <x:v>B5*'Assumptions'!C18*'Assumptions'!C5</x:v>
      </x:c>
      <x:c r="F6" s="56" t="str">
        <x:v>Calculated</x:v>
      </x:c>
      <x:c r="G6" s="56" t="str">
        <x:v>Already included in subscription cash</x:v>
      </x:c>
    </x:row>
    <x:row r="7">
      <x:c r="A7" s="56" t="str">
        <x:v>Available café credit (retail)</x:v>
      </x:c>
      <x:c r="B7" s="107" t="n">
        <x:f>B5*'Assumptions'!C19*'Assumptions'!C5</x:f>
        <x:v>29459.1</x:v>
      </x:c>
      <x:c r="C7" s="56" t="str">
        <x:v>AUD / month</x:v>
      </x:c>
      <x:c r="D7" s="56" t="str">
        <x:v>Benefit pool</x:v>
      </x:c>
      <x:c r="E7" s="56" t="str">
        <x:v>B5*'Assumptions'!C19*'Assumptions'!C5</x:v>
      </x:c>
      <x:c r="F7" s="56" t="str">
        <x:v>Calculated</x:v>
      </x:c>
      <x:c r="G7" s="56" t="str">
        <x:v>Not a second revenue line</x:v>
      </x:c>
    </x:row>
    <x:row r="8">
      <x:c r="A8" s="56" t="str">
        <x:v>Redeemed credit retail value</x:v>
      </x:c>
      <x:c r="B8" s="107" t="n">
        <x:f>B7*'Assumptions'!C20</x:f>
        <x:v>20621.37</x:v>
      </x:c>
      <x:c r="C8" s="56" t="str">
        <x:v>AUD / month</x:v>
      </x:c>
      <x:c r="D8" s="56" t="str">
        <x:v>Usage</x:v>
      </x:c>
      <x:c r="E8" s="56" t="str">
        <x:v>B7*'Assumptions'!C20</x:v>
      </x:c>
      <x:c r="F8" s="56" t="str">
        <x:v>Calculated</x:v>
      </x:c>
      <x:c r="G8" s="56" t="str">
        <x:v>Available credit × redemption</x:v>
      </x:c>
    </x:row>
    <x:row r="9">
      <x:c r="A9" s="56" t="str">
        <x:v>COGS on redeemed credits</x:v>
      </x:c>
      <x:c r="B9" s="107" t="n">
        <x:f>B8*'Assumptions'!C21</x:f>
        <x:v>7217.4794999999995</x:v>
      </x:c>
      <x:c r="C9" s="56" t="str">
        <x:v>AUD / month</x:v>
      </x:c>
      <x:c r="D9" s="56" t="str">
        <x:v>COGS</x:v>
      </x:c>
      <x:c r="E9" s="56" t="str">
        <x:v>B8*'Assumptions'!C21</x:v>
      </x:c>
      <x:c r="F9" s="56" t="str">
        <x:v>Calculated</x:v>
      </x:c>
      <x:c r="G9" s="56" t="str">
        <x:v>Retail value × product COGS</x:v>
      </x:c>
    </x:row>
    <x:row r="10">
      <x:c r="A10" s="56" t="str">
        <x:v>Incremental paid-member café cash</x:v>
      </x:c>
      <x:c r="B10" s="107" t="n">
        <x:f>'Member &amp; Seat Hours'!C8*'Assumptions'!C22</x:f>
        <x:v>23596.7391</x:v>
      </x:c>
      <x:c r="C10" s="56" t="str">
        <x:v>AUD / month</x:v>
      </x:c>
      <x:c r="D10" s="56" t="str">
        <x:v>Revenue</x:v>
      </x:c>
      <x:c r="E10" s="56" t="str">
        <x:v>'Member &amp; Seat Hours'!C8*'Assumptions'!C22</x:v>
      </x:c>
      <x:c r="F10" s="56" t="str">
        <x:v>Calculated</x:v>
      </x:c>
      <x:c r="G10" s="56" t="str">
        <x:v>Visits × spend beyond credits</x:v>
      </x:c>
    </x:row>
    <x:row r="11">
      <x:c r="A11" s="56" t="str">
        <x:v>COGS on incremental member spend</x:v>
      </x:c>
      <x:c r="B11" s="107" t="n">
        <x:f>B10*'Assumptions'!C21</x:f>
        <x:v>8258.858685</x:v>
      </x:c>
      <x:c r="C11" s="56" t="str">
        <x:v>AUD / month</x:v>
      </x:c>
      <x:c r="D11" s="56" t="str">
        <x:v>COGS</x:v>
      </x:c>
      <x:c r="E11" s="56" t="str">
        <x:v>B10*'Assumptions'!C21</x:v>
      </x:c>
      <x:c r="F11" s="56" t="str">
        <x:v>Calculated</x:v>
      </x:c>
      <x:c r="G11" s="56" t="str">
        <x:v>Cash revenue × product COGS</x:v>
      </x:c>
    </x:row>
    <x:row r="12">
      <x:c r="A12" s="56" t="str">
        <x:v>Non-member café cash</x:v>
      </x:c>
      <x:c r="B12" s="107" t="n">
        <x:f>'Assumptions'!C23</x:f>
        <x:v>0</x:v>
      </x:c>
      <x:c r="C12" s="56" t="str">
        <x:v>AUD / month</x:v>
      </x:c>
      <x:c r="D12" s="56" t="str">
        <x:v>Revenue</x:v>
      </x:c>
      <x:c r="E12" s="56" t="str">
        <x:v>'Assumptions'!C23</x:v>
      </x:c>
      <x:c r="F12" s="56" t="str">
        <x:v>My assumption</x:v>
      </x:c>
      <x:c r="G12" s="56" t="str">
        <x:v>Conservative base case is zero</x:v>
      </x:c>
    </x:row>
    <x:row r="13">
      <x:c r="A13" s="56" t="str">
        <x:v>COGS on non-member café cash</x:v>
      </x:c>
      <x:c r="B13" s="107" t="n">
        <x:f>B12*'Assumptions'!C21</x:f>
        <x:v>0</x:v>
      </x:c>
      <x:c r="C13" s="56" t="str">
        <x:v>AUD / month</x:v>
      </x:c>
      <x:c r="D13" s="56" t="str">
        <x:v>COGS</x:v>
      </x:c>
      <x:c r="E13" s="56" t="str">
        <x:v>B12*'Assumptions'!C21</x:v>
      </x:c>
      <x:c r="F13" s="56" t="str">
        <x:v>Calculated</x:v>
      </x:c>
      <x:c r="G13" s="56" t="str">
        <x:v>Cash revenue × product COGS</x:v>
      </x:c>
    </x:row>
    <x:row r="14">
      <x:c r="A14" s="56" t="str">
        <x:v>Net café contribution</x:v>
      </x:c>
      <x:c r="B14" s="107" t="n">
        <x:f>B10+B12-B9-B11-B13</x:f>
        <x:v>8120.400915</x:v>
      </x:c>
      <x:c r="C14" s="56" t="str">
        <x:v>AUD / month</x:v>
      </x:c>
      <x:c r="D14" s="56" t="str">
        <x:v>Contribution</x:v>
      </x:c>
      <x:c r="E14" s="56" t="str">
        <x:v>B10+B12-B9-B11-B13</x:v>
      </x:c>
      <x:c r="F14" s="56" t="str">
        <x:v>Calculated</x:v>
      </x:c>
      <x:c r="G14" s="56" t="str">
        <x:v>Café cash less all product COGS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44" hidden="0" customWidth="1"/>
    <x:col min="5" max="5" width="18" hidden="0" customWidth="1"/>
  </x:cols>
  <x:sheetData>
    <x:row r="1" ht="34" customHeight="1">
      <x:c r="A1" s="3" t="str">
        <x:v>Monthly P&amp;L</x:v>
      </x:c>
      <x:c r="B1" s="3"/>
      <x:c r="C1" s="3"/>
      <x:c r="D1" s="3"/>
      <x:c r="E1" s="3"/>
    </x:row>
    <x:row r="2" ht="30" customHeight="1">
      <x:c r="A2" s="7" t="str">
        <x:v>Base case. Revenue, product COGS, payment fees, labour and fixed operating costs reconcile to illustrative store-level EBITDA.</x:v>
      </x:c>
      <x:c r="B2" s="7"/>
      <x:c r="C2" s="7"/>
      <x:c r="D2" s="7"/>
      <x:c r="E2" s="7"/>
    </x:row>
    <x:row r="3">
      <x:c r="A3" s="123"/>
      <x:c r="B3" s="123"/>
      <x:c r="C3" s="123"/>
      <x:c r="D3" s="123"/>
      <x:c r="E3" s="123"/>
    </x:row>
    <x:row r="4" ht="28" customHeight="1">
      <x:c r="A4" s="49" t="str">
        <x:v>P&amp;L line</x:v>
      </x:c>
      <x:c r="B4" s="49" t="str">
        <x:v>Value</x:v>
      </x:c>
      <x:c r="C4" s="49" t="str">
        <x:v>% of revenue</x:v>
      </x:c>
      <x:c r="D4" s="49" t="str">
        <x:v>Source / formula</x:v>
      </x:c>
      <x:c r="E4" s="49" t="str">
        <x:v>Evidence level</x:v>
      </x:c>
    </x:row>
    <x:row r="5">
      <x:c r="A5" s="12" t="str">
        <x:v>Subscription cash revenue</x:v>
      </x:c>
      <x:c r="B5" s="108" t="n">
        <x:f>'Assumptions'!C9*('Assumptions'!C13*'Assumptions'!C16+'Assumptions'!C14*'Assumptions'!C17+'Assumptions'!C15*'Assumptions'!C18)*'Assumptions'!C5</x:f>
        <x:v>67755.93</x:v>
      </x:c>
      <x:c r="C5" s="74" t="n">
        <x:f>B5/$B$8</x:f>
        <x:v>0.7416962270235408</x:v>
      </x:c>
      <x:c r="D5" s="12" t="str">
        <x:v>Accounts × weighted weekly price × weeks</x:v>
      </x:c>
      <x:c r="E5" s="12" t="str">
        <x:v>Calculated</x:v>
      </x:c>
    </x:row>
    <x:row r="6">
      <x:c r="A6" s="12" t="str">
        <x:v>Incremental member café revenue</x:v>
      </x:c>
      <x:c r="B6" s="108" t="n">
        <x:f>'Cafe Credits'!B10</x:f>
        <x:v>23596.7391</x:v>
      </x:c>
      <x:c r="C6" s="74" t="n">
        <x:f>B6/$B$8</x:f>
        <x:v>0.2583037729764592</x:v>
      </x:c>
      <x:c r="D6" s="12" t="str">
        <x:v>Linked from Café Credits</x:v>
      </x:c>
      <x:c r="E6" s="12" t="str">
        <x:v>Calculated</x:v>
      </x:c>
    </x:row>
    <x:row r="7">
      <x:c r="A7" s="12" t="str">
        <x:v>Non-member café revenue</x:v>
      </x:c>
      <x:c r="B7" s="108" t="n">
        <x:f>'Cafe Credits'!B12</x:f>
        <x:v>0</x:v>
      </x:c>
      <x:c r="C7" s="74" t="n">
        <x:f>B7/$B$8</x:f>
        <x:v>0</x:v>
      </x:c>
      <x:c r="D7" s="12" t="str">
        <x:v>Linked from Café Credits</x:v>
      </x:c>
      <x:c r="E7" s="12" t="str">
        <x:v>My assumption</x:v>
      </x:c>
    </x:row>
    <x:row r="8">
      <x:c r="A8" s="111" t="str">
        <x:v>Total cash revenue</x:v>
      </x:c>
      <x:c r="B8" s="112" t="n">
        <x:f>SUM(B5:B7)</x:f>
        <x:v>91352.6691</x:v>
      </x:c>
      <x:c r="C8" s="113" t="n">
        <x:f>B8/$B$8</x:f>
        <x:v>1</x:v>
      </x:c>
      <x:c r="D8" s="111" t="str">
        <x:v>Sum revenue</x:v>
      </x:c>
      <x:c r="E8" s="111" t="str">
        <x:v>Calculated</x:v>
      </x:c>
    </x:row>
    <x:row r="9">
      <x:c r="A9" s="12" t="str">
        <x:v>COGS — redeemed credits</x:v>
      </x:c>
      <x:c r="B9" s="108" t="n">
        <x:f>'Cafe Credits'!B9</x:f>
        <x:v>7217.4794999999995</x:v>
      </x:c>
      <x:c r="C9" s="74" t="n">
        <x:f>B9/$B$8</x:f>
        <x:v>0.07900677200902934</x:v>
      </x:c>
      <x:c r="D9" s="12" t="str">
        <x:v>Linked from Café Credits</x:v>
      </x:c>
      <x:c r="E9" s="12" t="str">
        <x:v>Calculated</x:v>
      </x:c>
    </x:row>
    <x:row r="10">
      <x:c r="A10" s="12" t="str">
        <x:v>COGS — incremental member café</x:v>
      </x:c>
      <x:c r="B10" s="108" t="n">
        <x:f>'Cafe Credits'!B11</x:f>
        <x:v>8258.858685</x:v>
      </x:c>
      <x:c r="C10" s="74" t="n">
        <x:f>B10/$B$8</x:f>
        <x:v>0.09040632054176072</x:v>
      </x:c>
      <x:c r="D10" s="12" t="str">
        <x:v>Linked from Café Credits</x:v>
      </x:c>
      <x:c r="E10" s="12" t="str">
        <x:v>Calculated</x:v>
      </x:c>
    </x:row>
    <x:row r="11">
      <x:c r="A11" s="12" t="str">
        <x:v>COGS — non-member café</x:v>
      </x:c>
      <x:c r="B11" s="108" t="n">
        <x:f>'Cafe Credits'!B13</x:f>
        <x:v>0</x:v>
      </x:c>
      <x:c r="C11" s="74" t="n">
        <x:f>B11/$B$8</x:f>
        <x:v>0</x:v>
      </x:c>
      <x:c r="D11" s="12" t="str">
        <x:v>Linked from Café Credits</x:v>
      </x:c>
      <x:c r="E11" s="12" t="str">
        <x:v>Calculated</x:v>
      </x:c>
    </x:row>
    <x:row r="12">
      <x:c r="A12" s="12" t="str">
        <x:v>Payment processing</x:v>
      </x:c>
      <x:c r="B12" s="108" t="n">
        <x:f>B8*'Assumptions'!C24</x:f>
        <x:v>1827.053382</x:v>
      </x:c>
      <x:c r="C12" s="74" t="n">
        <x:f>B12/$B$8</x:f>
        <x:v>0.02</x:v>
      </x:c>
      <x:c r="D12" s="12" t="str">
        <x:v>Cash revenue × processing rate</x:v>
      </x:c>
      <x:c r="E12" s="12" t="str">
        <x:v>Calculated</x:v>
      </x:c>
    </x:row>
    <x:row r="13">
      <x:c r="A13" s="111" t="str">
        <x:v>Gross contribution after variable cost</x:v>
      </x:c>
      <x:c r="B13" s="112" t="n">
        <x:f>B8-SUM(B9:B12)</x:f>
        <x:v>74049.277533</x:v>
      </x:c>
      <x:c r="C13" s="113" t="n">
        <x:f>B13/$B$8</x:f>
        <x:v>0.8105869074492099</x:v>
      </x:c>
      <x:c r="D13" s="111" t="str">
        <x:v>Revenue less COGS and processing</x:v>
      </x:c>
      <x:c r="E13" s="111" t="str">
        <x:v>Calculated</x:v>
      </x:c>
    </x:row>
    <x:row r="14">
      <x:c r="A14" s="12" t="str">
        <x:v>Fully loaded labour</x:v>
      </x:c>
      <x:c r="B14" s="108" t="n">
        <x:f>'Labor Build'!K12</x:f>
        <x:v>28829.248000000007</x:v>
      </x:c>
      <x:c r="C14" s="74" t="n">
        <x:f>B14/$B$8</x:f>
        <x:v>0.31558189031610906</x:v>
      </x:c>
      <x:c r="D14" s="12" t="str">
        <x:v>Linked from Labour Build</x:v>
      </x:c>
      <x:c r="E14" s="12" t="str">
        <x:v>Calculated</x:v>
      </x:c>
    </x:row>
    <x:row r="15">
      <x:c r="A15" s="12" t="str">
        <x:v>Rent and outgoings</x:v>
      </x:c>
      <x:c r="B15" s="108" t="n">
        <x:f>'Assumptions'!C25</x:f>
        <x:v>22000</x:v>
      </x:c>
      <x:c r="C15" s="74" t="n">
        <x:f>B15/$B$8</x:f>
        <x:v>0.24082492845302098</x:v>
      </x:c>
      <x:c r="D15" s="12" t="str">
        <x:v>Assumption</x:v>
      </x:c>
      <x:c r="E15" s="12" t="str">
        <x:v>My assumption</x:v>
      </x:c>
    </x:row>
    <x:row r="16">
      <x:c r="A16" s="12" t="str">
        <x:v>Utilities, cleaning supplies, insurance</x:v>
      </x:c>
      <x:c r="B16" s="108" t="n">
        <x:f>'Assumptions'!C26</x:f>
        <x:v>8735</x:v>
      </x:c>
      <x:c r="C16" s="74" t="n">
        <x:f>B16/$B$8</x:f>
        <x:v>0.09561844318350628</x:v>
      </x:c>
      <x:c r="D16" s="12" t="str">
        <x:v>Assumption</x:v>
      </x:c>
      <x:c r="E16" s="12" t="str">
        <x:v>My assumption</x:v>
      </x:c>
    </x:row>
    <x:row r="17">
      <x:c r="A17" s="12" t="str">
        <x:v>Software, maintenance, admin</x:v>
      </x:c>
      <x:c r="B17" s="108" t="n">
        <x:f>'Assumptions'!C27</x:f>
        <x:v>6000</x:v>
      </x:c>
      <x:c r="C17" s="74" t="n">
        <x:f>B17/$B$8</x:f>
        <x:v>0.065679525941733</x:v>
      </x:c>
      <x:c r="D17" s="12" t="str">
        <x:v>Assumption</x:v>
      </x:c>
      <x:c r="E17" s="12" t="str">
        <x:v>My assumption</x:v>
      </x:c>
    </x:row>
    <x:row r="18">
      <x:c r="A18" s="117" t="str">
        <x:v>Illustrative EBITDA</x:v>
      </x:c>
      <x:c r="B18" s="118" t="n">
        <x:f>B13-SUM(B14:B17)</x:f>
        <x:v>8485.029532999994</x:v>
      </x:c>
      <x:c r="C18" s="119" t="n">
        <x:f>B18/$B$8</x:f>
        <x:v>0.09288211955484062</x:v>
      </x:c>
      <x:c r="D18" s="117" t="str">
        <x:v>Contribution less operating cost</x:v>
      </x:c>
      <x:c r="E18" s="117" t="str">
        <x:v>Calculated</x:v>
      </x:c>
    </x:row>
    <x:row r="19">
      <x:c r="A19" s="123"/>
      <x:c r="B19" s="123"/>
      <x:c r="C19" s="123"/>
      <x:c r="D19" s="123"/>
      <x:c r="E19" s="123"/>
    </x:row>
    <x:row r="20" ht="28" customHeight="1">
      <x:c r="A20" s="49" t="str">
        <x:v>Operating output</x:v>
      </x:c>
      <x:c r="B20" s="49" t="str">
        <x:v>Value</x:v>
      </x:c>
      <x:c r="C20" s="123"/>
      <x:c r="D20" s="123"/>
      <x:c r="E20" s="123"/>
    </x:row>
    <x:row r="21">
      <x:c r="A21" s="12" t="str">
        <x:v>Seat-hour utilisation</x:v>
      </x:c>
      <x:c r="B21" s="74" t="n">
        <x:f>'Member &amp; Seat Hours'!C17</x:f>
        <x:v>0.5998501747532895</x:v>
      </x:c>
      <x:c r="C21" s="123"/>
      <x:c r="D21" s="123"/>
      <x:c r="E21" s="123"/>
    </x:row>
    <x:row r="22">
      <x:c r="A22" s="12" t="str">
        <x:v>Paid-member contribution / account</x:v>
      </x:c>
      <x:c r="B22" s="71" t="n">
        <x:f>(B5+B6-B9-B10-B12)/'Assumptions'!C9</x:f>
        <x:v>109.2172235</x:v>
      </x:c>
      <x:c r="C22" s="123"/>
      <x:c r="D22" s="123"/>
      <x:c r="E22" s="123"/>
    </x:row>
    <x:row r="23">
      <x:c r="A23" s="12" t="str">
        <x:v>Fixed operating cost</x:v>
      </x:c>
      <x:c r="B23" s="71" t="n">
        <x:f>SUM(B14:B17)</x:f>
        <x:v>65564.248</x:v>
      </x:c>
      <x:c r="C23" s="123"/>
      <x:c r="D23" s="123"/>
      <x:c r="E23" s="123"/>
    </x:row>
    <x:row r="24">
      <x:c r="A24" s="12" t="str">
        <x:v>Break-even paid accounts</x:v>
      </x:c>
      <x:c r="B24" s="71" t="n">
        <x:f>B23/B22</x:f>
        <x:v>600.3105178735843</x:v>
      </x:c>
      <x:c r="C24" s="123"/>
      <x:c r="D24" s="123"/>
      <x:c r="E24" s="123"/>
    </x:row>
    <x:row r="25">
      <x:c r="A25" s="12" t="str">
        <x:v>EBITDA margin</x:v>
      </x:c>
      <x:c r="B25" s="74" t="n">
        <x:f>B18/B8</x:f>
        <x:v>0.09288211955484062</x:v>
      </x:c>
      <x:c r="C25" s="123"/>
      <x:c r="D25" s="123"/>
      <x:c r="E25" s="123"/>
    </x:row>
  </x:sheetData>
  <x:mergeCells>
    <x:mergeCell ref="A1:E1"/>
    <x:mergeCell ref="A2:E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42" hidden="0" customWidth="1"/>
  </x:cols>
  <x:sheetData>
    <x:row r="1" ht="34" customHeight="1">
      <x:c r="A1" s="3" t="str">
        <x:v>Two-Variable Sensitivity</x:v>
      </x:c>
      <x:c r="B1" s="3"/>
      <x:c r="C1" s="3"/>
      <x:c r="D1" s="3"/>
      <x:c r="E1" s="3"/>
      <x:c r="F1" s="3"/>
      <x:c r="G1" s="3"/>
    </x:row>
    <x:row r="2" ht="30" customHeight="1">
      <x:c r="A2" s="7" t="str">
        <x:v>Paid member accounts × visits per member per week. EBITDA changes through incremental café spend; capacity pressure changes through seat-hours.</x:v>
      </x:c>
      <x:c r="B2" s="7"/>
      <x:c r="C2" s="7"/>
      <x:c r="D2" s="7"/>
      <x:c r="E2" s="7"/>
      <x:c r="F2" s="7"/>
      <x:c r="G2" s="7"/>
    </x:row>
    <x:row r="3">
      <x:c r="A3" s="123"/>
      <x:c r="B3" s="123"/>
      <x:c r="C3" s="123"/>
      <x:c r="D3" s="123"/>
      <x:c r="E3" s="123"/>
      <x:c r="F3" s="123"/>
      <x:c r="G3" s="123"/>
    </x:row>
    <x:row r="4" ht="24" customHeight="1">
      <x:c r="A4" s="120" t="str">
        <x:v>A. Illustrative monthly EBITDA (AUD)</x:v>
      </x:c>
      <x:c r="B4" s="120"/>
      <x:c r="C4" s="120"/>
      <x:c r="D4" s="120"/>
      <x:c r="E4" s="120"/>
      <x:c r="F4" s="120"/>
      <x:c r="G4" s="120"/>
    </x:row>
    <x:row r="5" ht="28" customHeight="1">
      <x:c r="A5" s="49" t="str">
        <x:v>Paid members ↓ / visits →</x:v>
      </x:c>
      <x:c r="B5" s="49" t="n">
        <x:v>2</x:v>
      </x:c>
      <x:c r="C5" s="49" t="n">
        <x:v>2.5</x:v>
      </x:c>
      <x:c r="D5" s="49" t="n">
        <x:v>3</x:v>
      </x:c>
      <x:c r="E5" s="49" t="n">
        <x:v>3.5</x:v>
      </x:c>
      <x:c r="F5" s="49" t="n">
        <x:v>4</x:v>
      </x:c>
      <x:c r="G5" s="49" t="str">
        <x:v>Interpretation</x:v>
      </x:c>
    </x:row>
    <x:row r="6">
      <x:c r="A6" s="12" t="n">
        <x:v>450</x:v>
      </x:c>
      <x:c r="B6" s="121" t="n">
        <x:f>$A6*('Assumptions'!C13*'Assumptions'!C16+'Assumptions'!C14*'Assumptions'!C17+'Assumptions'!C15*'Assumptions'!C18)*'Assumptions'!C5+$A6*B$5*'Assumptions'!C5*'Assumptions'!C22*(1-'Assumptions'!C21)-$A6*'Assumptions'!C15*'Assumptions'!C19*'Assumptions'!C5*'Assumptions'!C20*'Assumptions'!C21-($A6*('Assumptions'!C13*'Assumptions'!C16+'Assumptions'!C14*'Assumptions'!C17+'Assumptions'!C15*'Assumptions'!C18)*'Assumptions'!C5+$A6*B$5*'Assumptions'!C5*'Assumptions'!C22)*'Assumptions'!C24-'Labor Build'!K12-'Assumptions'!C25-'Assumptions'!C26-'Assumptions'!C27</x:f>
        <x:v>-19705.42345000001</x:v>
      </x:c>
      <x:c r="C6" s="121" t="n">
        <x:f>$A6*('Assumptions'!C13*'Assumptions'!C16+'Assumptions'!C14*'Assumptions'!C17+'Assumptions'!C15*'Assumptions'!C18)*'Assumptions'!C5+$A6*C$5*'Assumptions'!C5*'Assumptions'!C22*(1-'Assumptions'!C21)-$A6*'Assumptions'!C15*'Assumptions'!C19*'Assumptions'!C5*'Assumptions'!C20*'Assumptions'!C21-($A6*('Assumptions'!C13*'Assumptions'!C16+'Assumptions'!C14*'Assumptions'!C17+'Assumptions'!C15*'Assumptions'!C18)*'Assumptions'!C5+$A6*C$5*'Assumptions'!C5*'Assumptions'!C22)*'Assumptions'!C24-'Labor Build'!K12-'Assumptions'!C25-'Assumptions'!C26-'Assumptions'!C27</x:f>
        <x:v>-18060.960437500005</x:v>
      </x:c>
      <x:c r="D6" s="121" t="n">
        <x:f>$A6*('Assumptions'!C13*'Assumptions'!C16+'Assumptions'!C14*'Assumptions'!C17+'Assumptions'!C15*'Assumptions'!C18)*'Assumptions'!C5+$A6*D$5*'Assumptions'!C5*'Assumptions'!C22*(1-'Assumptions'!C21)-$A6*'Assumptions'!C15*'Assumptions'!C19*'Assumptions'!C5*'Assumptions'!C20*'Assumptions'!C21-($A6*('Assumptions'!C13*'Assumptions'!C16+'Assumptions'!C14*'Assumptions'!C17+'Assumptions'!C15*'Assumptions'!C18)*'Assumptions'!C5+$A6*D$5*'Assumptions'!C5*'Assumptions'!C22)*'Assumptions'!C24-'Labor Build'!K12-'Assumptions'!C25-'Assumptions'!C26-'Assumptions'!C27</x:f>
        <x:v>-16416.497425000016</x:v>
      </x:c>
      <x:c r="E6" s="121" t="n">
        <x:f>$A6*('Assumptions'!C13*'Assumptions'!C16+'Assumptions'!C14*'Assumptions'!C17+'Assumptions'!C15*'Assumptions'!C18)*'Assumptions'!C5+$A6*E$5*'Assumptions'!C5*'Assumptions'!C22*(1-'Assumptions'!C21)-$A6*'Assumptions'!C15*'Assumptions'!C19*'Assumptions'!C5*'Assumptions'!C20*'Assumptions'!C21-($A6*('Assumptions'!C13*'Assumptions'!C16+'Assumptions'!C14*'Assumptions'!C17+'Assumptions'!C15*'Assumptions'!C18)*'Assumptions'!C5+$A6*E$5*'Assumptions'!C5*'Assumptions'!C22)*'Assumptions'!C24-'Labor Build'!K12-'Assumptions'!C25-'Assumptions'!C26-'Assumptions'!C27</x:f>
        <x:v>-14772.034412500005</x:v>
      </x:c>
      <x:c r="F6" s="121" t="n">
        <x:f>$A6*('Assumptions'!C13*'Assumptions'!C16+'Assumptions'!C14*'Assumptions'!C17+'Assumptions'!C15*'Assumptions'!C18)*'Assumptions'!C5+$A6*F$5*'Assumptions'!C5*'Assumptions'!C22*(1-'Assumptions'!C21)-$A6*'Assumptions'!C15*'Assumptions'!C19*'Assumptions'!C5*'Assumptions'!C20*'Assumptions'!C21-($A6*('Assumptions'!C13*'Assumptions'!C16+'Assumptions'!C14*'Assumptions'!C17+'Assumptions'!C15*'Assumptions'!C18)*'Assumptions'!C5+$A6*F$5*'Assumptions'!C5*'Assumptions'!C22)*'Assumptions'!C24-'Labor Build'!K12-'Assumptions'!C25-'Assumptions'!C26-'Assumptions'!C27</x:f>
        <x:v>-13127.571400000015</x:v>
      </x:c>
      <x:c r="G6" s="12" t="str">
        <x:v>Below likely fixed-cost coverage</x:v>
      </x:c>
    </x:row>
    <x:row r="7">
      <x:c r="A7" s="12" t="n">
        <x:v>550</x:v>
      </x:c>
      <x:c r="B7" s="121" t="n">
        <x:f>$A7*('Assumptions'!C13*'Assumptions'!C16+'Assumptions'!C14*'Assumptions'!C17+'Assumptions'!C15*'Assumptions'!C18)*'Assumptions'!C5+$A7*B$5*'Assumptions'!C5*'Assumptions'!C22*(1-'Assumptions'!C21)-$A7*'Assumptions'!C15*'Assumptions'!C19*'Assumptions'!C5*'Assumptions'!C20*'Assumptions'!C21-($A7*('Assumptions'!C13*'Assumptions'!C16+'Assumptions'!C14*'Assumptions'!C17+'Assumptions'!C15*'Assumptions'!C18)*'Assumptions'!C5+$A7*B$5*'Assumptions'!C5*'Assumptions'!C22)*'Assumptions'!C24-'Labor Build'!K12-'Assumptions'!C25-'Assumptions'!C26-'Assumptions'!C27</x:f>
        <x:v>-9514.573550000008</x:v>
      </x:c>
      <x:c r="C7" s="121" t="n">
        <x:f>$A7*('Assumptions'!C13*'Assumptions'!C16+'Assumptions'!C14*'Assumptions'!C17+'Assumptions'!C15*'Assumptions'!C18)*'Assumptions'!C5+$A7*C$5*'Assumptions'!C5*'Assumptions'!C22*(1-'Assumptions'!C21)-$A7*'Assumptions'!C15*'Assumptions'!C19*'Assumptions'!C5*'Assumptions'!C20*'Assumptions'!C21-($A7*('Assumptions'!C13*'Assumptions'!C16+'Assumptions'!C14*'Assumptions'!C17+'Assumptions'!C15*'Assumptions'!C18)*'Assumptions'!C5+$A7*C$5*'Assumptions'!C5*'Assumptions'!C22)*'Assumptions'!C24-'Labor Build'!K12-'Assumptions'!C25-'Assumptions'!C26-'Assumptions'!C27</x:f>
        <x:v>-7504.674312499999</x:v>
      </x:c>
      <x:c r="D7" s="121" t="n">
        <x:f>$A7*('Assumptions'!C13*'Assumptions'!C16+'Assumptions'!C14*'Assumptions'!C17+'Assumptions'!C15*'Assumptions'!C18)*'Assumptions'!C5+$A7*D$5*'Assumptions'!C5*'Assumptions'!C22*(1-'Assumptions'!C21)-$A7*'Assumptions'!C15*'Assumptions'!C19*'Assumptions'!C5*'Assumptions'!C20*'Assumptions'!C21-($A7*('Assumptions'!C13*'Assumptions'!C16+'Assumptions'!C14*'Assumptions'!C17+'Assumptions'!C15*'Assumptions'!C18)*'Assumptions'!C5+$A7*D$5*'Assumptions'!C5*'Assumptions'!C22)*'Assumptions'!C24-'Labor Build'!K12-'Assumptions'!C25-'Assumptions'!C26-'Assumptions'!C27</x:f>
        <x:v>-5494.775075000005</x:v>
      </x:c>
      <x:c r="E7" s="121" t="n">
        <x:f>$A7*('Assumptions'!C13*'Assumptions'!C16+'Assumptions'!C14*'Assumptions'!C17+'Assumptions'!C15*'Assumptions'!C18)*'Assumptions'!C5+$A7*E$5*'Assumptions'!C5*'Assumptions'!C22*(1-'Assumptions'!C21)-$A7*'Assumptions'!C15*'Assumptions'!C19*'Assumptions'!C5*'Assumptions'!C20*'Assumptions'!C21-($A7*('Assumptions'!C13*'Assumptions'!C16+'Assumptions'!C14*'Assumptions'!C17+'Assumptions'!C15*'Assumptions'!C18)*'Assumptions'!C5+$A7*E$5*'Assumptions'!C5*'Assumptions'!C22)*'Assumptions'!C24-'Labor Build'!K12-'Assumptions'!C25-'Assumptions'!C26-'Assumptions'!C27</x:f>
        <x:v>-3484.8758375000034</x:v>
      </x:c>
      <x:c r="F7" s="121" t="n">
        <x:f>$A7*('Assumptions'!C13*'Assumptions'!C16+'Assumptions'!C14*'Assumptions'!C17+'Assumptions'!C15*'Assumptions'!C18)*'Assumptions'!C5+$A7*F$5*'Assumptions'!C5*'Assumptions'!C22*(1-'Assumptions'!C21)-$A7*'Assumptions'!C15*'Assumptions'!C19*'Assumptions'!C5*'Assumptions'!C20*'Assumptions'!C21-($A7*('Assumptions'!C13*'Assumptions'!C16+'Assumptions'!C14*'Assumptions'!C17+'Assumptions'!C15*'Assumptions'!C18)*'Assumptions'!C5+$A7*F$5*'Assumptions'!C5*'Assumptions'!C22)*'Assumptions'!C24-'Labor Build'!K12-'Assumptions'!C25-'Assumptions'!C26-'Assumptions'!C27</x:f>
        <x:v>-1474.976600000009</x:v>
      </x:c>
      <x:c r="G7" s="12" t="str">
        <x:v>Below likely fixed-cost coverage</x:v>
      </x:c>
    </x:row>
    <x:row r="8">
      <x:c r="A8" s="12" t="n">
        <x:v>678</x:v>
      </x:c>
      <x:c r="B8" s="121" t="n">
        <x:f>$A8*('Assumptions'!C13*'Assumptions'!C16+'Assumptions'!C14*'Assumptions'!C17+'Assumptions'!C15*'Assumptions'!C18)*'Assumptions'!C5+$A8*B$5*'Assumptions'!C5*'Assumptions'!C22*(1-'Assumptions'!C21)-$A8*'Assumptions'!C15*'Assumptions'!C19*'Assumptions'!C5*'Assumptions'!C20*'Assumptions'!C21-($A8*('Assumptions'!C13*'Assumptions'!C16+'Assumptions'!C14*'Assumptions'!C17+'Assumptions'!C15*'Assumptions'!C18)*'Assumptions'!C5+$A8*B$5*'Assumptions'!C5*'Assumptions'!C22)*'Assumptions'!C24-'Labor Build'!K12-'Assumptions'!C25-'Assumptions'!C26-'Assumptions'!C27</x:f>
        <x:v>3529.7143219999853</x:v>
      </x:c>
      <x:c r="C8" s="121" t="n">
        <x:f>$A8*('Assumptions'!C13*'Assumptions'!C16+'Assumptions'!C14*'Assumptions'!C17+'Assumptions'!C15*'Assumptions'!C18)*'Assumptions'!C5+$A8*C$5*'Assumptions'!C5*'Assumptions'!C22*(1-'Assumptions'!C21)-$A8*'Assumptions'!C15*'Assumptions'!C19*'Assumptions'!C5*'Assumptions'!C20*'Assumptions'!C21-($A8*('Assumptions'!C13*'Assumptions'!C16+'Assumptions'!C14*'Assumptions'!C17+'Assumptions'!C15*'Assumptions'!C18)*'Assumptions'!C5+$A8*C$5*'Assumptions'!C5*'Assumptions'!C22)*'Assumptions'!C24-'Labor Build'!K12-'Assumptions'!C25-'Assumptions'!C26-'Assumptions'!C27</x:f>
        <x:v>6007.371927499989</x:v>
      </x:c>
      <x:c r="D8" s="121" t="n">
        <x:f>$A8*('Assumptions'!C13*'Assumptions'!C16+'Assumptions'!C14*'Assumptions'!C17+'Assumptions'!C15*'Assumptions'!C18)*'Assumptions'!C5+$A8*D$5*'Assumptions'!C5*'Assumptions'!C22*(1-'Assumptions'!C21)-$A8*'Assumptions'!C15*'Assumptions'!C19*'Assumptions'!C5*'Assumptions'!C20*'Assumptions'!C21-($A8*('Assumptions'!C13*'Assumptions'!C16+'Assumptions'!C14*'Assumptions'!C17+'Assumptions'!C15*'Assumptions'!C18)*'Assumptions'!C5+$A8*D$5*'Assumptions'!C5*'Assumptions'!C22)*'Assumptions'!C24-'Labor Build'!K12-'Assumptions'!C25-'Assumptions'!C26-'Assumptions'!C27</x:f>
        <x:v>8485.029532999979</x:v>
      </x:c>
      <x:c r="E8" s="121" t="n">
        <x:f>$A8*('Assumptions'!C13*'Assumptions'!C16+'Assumptions'!C14*'Assumptions'!C17+'Assumptions'!C15*'Assumptions'!C18)*'Assumptions'!C5+$A8*E$5*'Assumptions'!C5*'Assumptions'!C22*(1-'Assumptions'!C21)-$A8*'Assumptions'!C15*'Assumptions'!C19*'Assumptions'!C5*'Assumptions'!C20*'Assumptions'!C21-($A8*('Assumptions'!C13*'Assumptions'!C16+'Assumptions'!C14*'Assumptions'!C17+'Assumptions'!C15*'Assumptions'!C18)*'Assumptions'!C5+$A8*E$5*'Assumptions'!C5*'Assumptions'!C22)*'Assumptions'!C24-'Labor Build'!K12-'Assumptions'!C25-'Assumptions'!C26-'Assumptions'!C27</x:f>
        <x:v>10962.687138499983</x:v>
      </x:c>
      <x:c r="F8" s="121" t="n">
        <x:f>$A8*('Assumptions'!C13*'Assumptions'!C16+'Assumptions'!C14*'Assumptions'!C17+'Assumptions'!C15*'Assumptions'!C18)*'Assumptions'!C5+$A8*F$5*'Assumptions'!C5*'Assumptions'!C22*(1-'Assumptions'!C21)-$A8*'Assumptions'!C15*'Assumptions'!C19*'Assumptions'!C5*'Assumptions'!C20*'Assumptions'!C21-($A8*('Assumptions'!C13*'Assumptions'!C16+'Assumptions'!C14*'Assumptions'!C17+'Assumptions'!C15*'Assumptions'!C18)*'Assumptions'!C5+$A8*F$5*'Assumptions'!C5*'Assumptions'!C22)*'Assumptions'!C24-'Labor Build'!K12-'Assumptions'!C25-'Assumptions'!C26-'Assumptions'!C27</x:f>
        <x:v>13440.344743999987</x:v>
      </x:c>
      <x:c r="G8" s="12" t="str">
        <x:v>Base-range economics</x:v>
      </x:c>
    </x:row>
    <x:row r="9">
      <x:c r="A9" s="12" t="n">
        <x:v>750</x:v>
      </x:c>
      <x:c r="B9" s="121" t="n">
        <x:f>$A9*('Assumptions'!C13*'Assumptions'!C16+'Assumptions'!C14*'Assumptions'!C17+'Assumptions'!C15*'Assumptions'!C18)*'Assumptions'!C5+$A9*B$5*'Assumptions'!C5*'Assumptions'!C22*(1-'Assumptions'!C21)-$A9*'Assumptions'!C15*'Assumptions'!C19*'Assumptions'!C5*'Assumptions'!C20*'Assumptions'!C21-($A9*('Assumptions'!C13*'Assumptions'!C16+'Assumptions'!C14*'Assumptions'!C17+'Assumptions'!C15*'Assumptions'!C18)*'Assumptions'!C5+$A9*B$5*'Assumptions'!C5*'Assumptions'!C22)*'Assumptions'!C24-'Labor Build'!K12-'Assumptions'!C25-'Assumptions'!C26-'Assumptions'!C27</x:f>
        <x:v>10867.126249999987</x:v>
      </x:c>
      <x:c r="C9" s="121" t="n">
        <x:f>$A9*('Assumptions'!C13*'Assumptions'!C16+'Assumptions'!C14*'Assumptions'!C17+'Assumptions'!C15*'Assumptions'!C18)*'Assumptions'!C5+$A9*C$5*'Assumptions'!C5*'Assumptions'!C22*(1-'Assumptions'!C21)-$A9*'Assumptions'!C15*'Assumptions'!C19*'Assumptions'!C5*'Assumptions'!C20*'Assumptions'!C21-($A9*('Assumptions'!C13*'Assumptions'!C16+'Assumptions'!C14*'Assumptions'!C17+'Assumptions'!C15*'Assumptions'!C18)*'Assumptions'!C5+$A9*C$5*'Assumptions'!C5*'Assumptions'!C22)*'Assumptions'!C24-'Labor Build'!K12-'Assumptions'!C25-'Assumptions'!C26-'Assumptions'!C27</x:f>
        <x:v>13607.89793749999</x:v>
      </x:c>
      <x:c r="D9" s="121" t="n">
        <x:f>$A9*('Assumptions'!C13*'Assumptions'!C16+'Assumptions'!C14*'Assumptions'!C17+'Assumptions'!C15*'Assumptions'!C18)*'Assumptions'!C5+$A9*D$5*'Assumptions'!C5*'Assumptions'!C22*(1-'Assumptions'!C21)-$A9*'Assumptions'!C15*'Assumptions'!C19*'Assumptions'!C5*'Assumptions'!C20*'Assumptions'!C21-($A9*('Assumptions'!C13*'Assumptions'!C16+'Assumptions'!C14*'Assumptions'!C17+'Assumptions'!C15*'Assumptions'!C18)*'Assumptions'!C5+$A9*D$5*'Assumptions'!C5*'Assumptions'!C22)*'Assumptions'!C24-'Labor Build'!K12-'Assumptions'!C25-'Assumptions'!C26-'Assumptions'!C27</x:f>
        <x:v>16348.669624999995</x:v>
      </x:c>
      <x:c r="E9" s="121" t="n">
        <x:f>$A9*('Assumptions'!C13*'Assumptions'!C16+'Assumptions'!C14*'Assumptions'!C17+'Assumptions'!C15*'Assumptions'!C18)*'Assumptions'!C5+$A9*E$5*'Assumptions'!C5*'Assumptions'!C22*(1-'Assumptions'!C21)-$A9*'Assumptions'!C15*'Assumptions'!C19*'Assumptions'!C5*'Assumptions'!C20*'Assumptions'!C21-($A9*('Assumptions'!C13*'Assumptions'!C16+'Assumptions'!C14*'Assumptions'!C17+'Assumptions'!C15*'Assumptions'!C18)*'Assumptions'!C5+$A9*E$5*'Assumptions'!C5*'Assumptions'!C22)*'Assumptions'!C24-'Labor Build'!K12-'Assumptions'!C25-'Assumptions'!C26-'Assumptions'!C27</x:f>
        <x:v>19089.4413125</x:v>
      </x:c>
      <x:c r="F9" s="121" t="n">
        <x:f>$A9*('Assumptions'!C13*'Assumptions'!C16+'Assumptions'!C14*'Assumptions'!C17+'Assumptions'!C15*'Assumptions'!C18)*'Assumptions'!C5+$A9*F$5*'Assumptions'!C5*'Assumptions'!C22*(1-'Assumptions'!C21)-$A9*'Assumptions'!C15*'Assumptions'!C19*'Assumptions'!C5*'Assumptions'!C20*'Assumptions'!C21-($A9*('Assumptions'!C13*'Assumptions'!C16+'Assumptions'!C14*'Assumptions'!C17+'Assumptions'!C15*'Assumptions'!C18)*'Assumptions'!C5+$A9*F$5*'Assumptions'!C5*'Assumptions'!C22)*'Assumptions'!C24-'Labor Build'!K12-'Assumptions'!C25-'Assumptions'!C26-'Assumptions'!C27</x:f>
        <x:v>21830.21299999999</x:v>
      </x:c>
      <x:c r="G9" s="12" t="str">
        <x:v>Base-range economics</x:v>
      </x:c>
    </x:row>
    <x:row r="10">
      <x:c r="A10" s="12" t="n">
        <x:v>850</x:v>
      </x:c>
      <x:c r="B10" s="121" t="n">
        <x:f>$A10*('Assumptions'!C13*'Assumptions'!C16+'Assumptions'!C14*'Assumptions'!C17+'Assumptions'!C15*'Assumptions'!C18)*'Assumptions'!C5+$A10*B$5*'Assumptions'!C5*'Assumptions'!C22*(1-'Assumptions'!C21)-$A10*'Assumptions'!C15*'Assumptions'!C19*'Assumptions'!C5*'Assumptions'!C20*'Assumptions'!C21-($A10*('Assumptions'!C13*'Assumptions'!C16+'Assumptions'!C14*'Assumptions'!C17+'Assumptions'!C15*'Assumptions'!C18)*'Assumptions'!C5+$A10*B$5*'Assumptions'!C5*'Assumptions'!C22)*'Assumptions'!C24-'Labor Build'!K12-'Assumptions'!C25-'Assumptions'!C26-'Assumptions'!C27</x:f>
        <x:v>21057.976149999988</x:v>
      </x:c>
      <x:c r="C10" s="121" t="n">
        <x:f>$A10*('Assumptions'!C13*'Assumptions'!C16+'Assumptions'!C14*'Assumptions'!C17+'Assumptions'!C15*'Assumptions'!C18)*'Assumptions'!C5+$A10*C$5*'Assumptions'!C5*'Assumptions'!C22*(1-'Assumptions'!C21)-$A10*'Assumptions'!C15*'Assumptions'!C19*'Assumptions'!C5*'Assumptions'!C20*'Assumptions'!C21-($A10*('Assumptions'!C13*'Assumptions'!C16+'Assumptions'!C14*'Assumptions'!C17+'Assumptions'!C15*'Assumptions'!C18)*'Assumptions'!C5+$A10*C$5*'Assumptions'!C5*'Assumptions'!C22)*'Assumptions'!C24-'Labor Build'!K12-'Assumptions'!C25-'Assumptions'!C26-'Assumptions'!C27</x:f>
        <x:v>24164.184062500004</x:v>
      </x:c>
      <x:c r="D10" s="121" t="n">
        <x:f>$A10*('Assumptions'!C13*'Assumptions'!C16+'Assumptions'!C14*'Assumptions'!C17+'Assumptions'!C15*'Assumptions'!C18)*'Assumptions'!C5+$A10*D$5*'Assumptions'!C5*'Assumptions'!C22*(1-'Assumptions'!C21)-$A10*'Assumptions'!C15*'Assumptions'!C19*'Assumptions'!C5*'Assumptions'!C20*'Assumptions'!C21-($A10*('Assumptions'!C13*'Assumptions'!C16+'Assumptions'!C14*'Assumptions'!C17+'Assumptions'!C15*'Assumptions'!C18)*'Assumptions'!C5+$A10*D$5*'Assumptions'!C5*'Assumptions'!C22)*'Assumptions'!C24-'Labor Build'!K12-'Assumptions'!C25-'Assumptions'!C26-'Assumptions'!C27</x:f>
        <x:v>27270.391975000006</x:v>
      </x:c>
      <x:c r="E10" s="121" t="n">
        <x:f>$A10*('Assumptions'!C13*'Assumptions'!C16+'Assumptions'!C14*'Assumptions'!C17+'Assumptions'!C15*'Assumptions'!C18)*'Assumptions'!C5+$A10*E$5*'Assumptions'!C5*'Assumptions'!C22*(1-'Assumptions'!C21)-$A10*'Assumptions'!C15*'Assumptions'!C19*'Assumptions'!C5*'Assumptions'!C20*'Assumptions'!C21-($A10*('Assumptions'!C13*'Assumptions'!C16+'Assumptions'!C14*'Assumptions'!C17+'Assumptions'!C15*'Assumptions'!C18)*'Assumptions'!C5+$A10*E$5*'Assumptions'!C5*'Assumptions'!C22)*'Assumptions'!C24-'Labor Build'!K12-'Assumptions'!C25-'Assumptions'!C26-'Assumptions'!C27</x:f>
        <x:v>30376.599887499993</x:v>
      </x:c>
      <x:c r="F10" s="121" t="n">
        <x:f>$A10*('Assumptions'!C13*'Assumptions'!C16+'Assumptions'!C14*'Assumptions'!C17+'Assumptions'!C15*'Assumptions'!C18)*'Assumptions'!C5+$A10*F$5*'Assumptions'!C5*'Assumptions'!C22*(1-'Assumptions'!C21)-$A10*'Assumptions'!C15*'Assumptions'!C19*'Assumptions'!C5*'Assumptions'!C20*'Assumptions'!C21-($A10*('Assumptions'!C13*'Assumptions'!C16+'Assumptions'!C14*'Assumptions'!C17+'Assumptions'!C15*'Assumptions'!C18)*'Assumptions'!C5+$A10*F$5*'Assumptions'!C5*'Assumptions'!C22)*'Assumptions'!C24-'Labor Build'!K12-'Assumptions'!C25-'Assumptions'!C26-'Assumptions'!C27</x:f>
        <x:v>33482.807799999995</x:v>
      </x:c>
      <x:c r="G10" s="12" t="str">
        <x:v>Higher density; capacity becomes decisive</x:v>
      </x:c>
    </x:row>
    <x:row r="11">
      <x:c r="A11" s="123"/>
      <x:c r="B11" s="123"/>
      <x:c r="C11" s="123"/>
      <x:c r="D11" s="123"/>
      <x:c r="E11" s="123"/>
      <x:c r="F11" s="123"/>
      <x:c r="G11" s="123"/>
    </x:row>
    <x:row r="12">
      <x:c r="A12" s="123"/>
      <x:c r="B12" s="123"/>
      <x:c r="C12" s="123"/>
      <x:c r="D12" s="123"/>
      <x:c r="E12" s="123"/>
      <x:c r="F12" s="123"/>
      <x:c r="G12" s="123"/>
    </x:row>
    <x:row r="13" ht="24" customHeight="1">
      <x:c r="A13" s="120" t="str">
        <x:v>B. Seat-hour utilisation</x:v>
      </x:c>
      <x:c r="B13" s="120"/>
      <x:c r="C13" s="120"/>
      <x:c r="D13" s="120"/>
      <x:c r="E13" s="120"/>
      <x:c r="F13" s="120"/>
      <x:c r="G13" s="120"/>
    </x:row>
    <x:row r="14" ht="28" customHeight="1">
      <x:c r="A14" s="49" t="str">
        <x:v>Paid members ↓ / visits →</x:v>
      </x:c>
      <x:c r="B14" s="49" t="n">
        <x:v>2</x:v>
      </x:c>
      <x:c r="C14" s="49" t="n">
        <x:v>2.5</x:v>
      </x:c>
      <x:c r="D14" s="49" t="n">
        <x:v>3</x:v>
      </x:c>
      <x:c r="E14" s="49" t="n">
        <x:v>3.5</x:v>
      </x:c>
      <x:c r="F14" s="49" t="n">
        <x:v>4</x:v>
      </x:c>
      <x:c r="G14" s="49" t="str">
        <x:v>Interpretation</x:v>
      </x:c>
    </x:row>
    <x:row r="15">
      <x:c r="A15" s="12" t="n">
        <x:v>450</x:v>
      </x:c>
      <x:c r="B15" s="122" t="n">
        <x:f>($A15*B$14*'Assumptions'!C11*'Assumptions'!C5+'Assumptions'!C12)/('Assumptions'!C6*'Assumptions'!C7*'Assumptions'!C8)</x:f>
        <x:v>0.30439196134868424</x:v>
      </x:c>
      <x:c r="C15" s="122" t="n">
        <x:f>($A15*C$14*'Assumptions'!C11*'Assumptions'!C5+'Assumptions'!C12)/('Assumptions'!C6*'Assumptions'!C7*'Assumptions'!C8)</x:f>
        <x:v>0.36301462273848684</x:v>
      </x:c>
      <x:c r="D15" s="122" t="n">
        <x:f>($A15*D$14*'Assumptions'!C11*'Assumptions'!C5+'Assumptions'!C12)/('Assumptions'!C6*'Assumptions'!C7*'Assumptions'!C8)</x:f>
        <x:v>0.4216372841282895</x:v>
      </x:c>
      <x:c r="E15" s="122" t="n">
        <x:f>($A15*E$14*'Assumptions'!C11*'Assumptions'!C5+'Assumptions'!C12)/('Assumptions'!C6*'Assumptions'!C7*'Assumptions'!C8)</x:f>
        <x:v>0.4802599455180921</x:v>
      </x:c>
      <x:c r="F15" s="122" t="n">
        <x:f>($A15*F$14*'Assumptions'!C11*'Assumptions'!C5+'Assumptions'!C12)/('Assumptions'!C6*'Assumptions'!C7*'Assumptions'!C8)</x:f>
        <x:v>0.5388826069078947</x:v>
      </x:c>
      <x:c r="G15" s="12" t="str">
        <x:v>Compare with daypart observation</x:v>
      </x:c>
    </x:row>
    <x:row r="16">
      <x:c r="A16" s="12" t="n">
        <x:v>550</x:v>
      </x:c>
      <x:c r="B16" s="122" t="n">
        <x:f>($A16*B$14*'Assumptions'!C11*'Assumptions'!C5+'Assumptions'!C12)/('Assumptions'!C6*'Assumptions'!C7*'Assumptions'!C8)</x:f>
        <x:v>0.35650099369517546</x:v>
      </x:c>
      <x:c r="C16" s="122" t="n">
        <x:f>($A16*C$14*'Assumptions'!C11*'Assumptions'!C5+'Assumptions'!C12)/('Assumptions'!C6*'Assumptions'!C7*'Assumptions'!C8)</x:f>
        <x:v>0.42815091317160087</x:v>
      </x:c>
      <x:c r="D16" s="122" t="n">
        <x:f>($A16*D$14*'Assumptions'!C11*'Assumptions'!C5+'Assumptions'!C12)/('Assumptions'!C6*'Assumptions'!C7*'Assumptions'!C8)</x:f>
        <x:v>0.4998008326480263</x:v>
      </x:c>
      <x:c r="E16" s="122" t="n">
        <x:f>($A16*E$14*'Assumptions'!C11*'Assumptions'!C5+'Assumptions'!C12)/('Assumptions'!C6*'Assumptions'!C7*'Assumptions'!C8)</x:f>
        <x:v>0.5714507521244517</x:v>
      </x:c>
      <x:c r="F16" s="122" t="n">
        <x:f>($A16*F$14*'Assumptions'!C11*'Assumptions'!C5+'Assumptions'!C12)/('Assumptions'!C6*'Assumptions'!C7*'Assumptions'!C8)</x:f>
        <x:v>0.6431006716008771</x:v>
      </x:c>
      <x:c r="G16" s="12" t="str">
        <x:v>Compare with daypart observation</x:v>
      </x:c>
    </x:row>
    <x:row r="17">
      <x:c r="A17" s="12" t="n">
        <x:v>678</x:v>
      </x:c>
      <x:c r="B17" s="122" t="n">
        <x:f>($A17*B$14*'Assumptions'!C11*'Assumptions'!C5+'Assumptions'!C12)/('Assumptions'!C6*'Assumptions'!C7*'Assumptions'!C8)</x:f>
        <x:v>0.4232005550986842</x:v>
      </x:c>
      <x:c r="C17" s="122" t="n">
        <x:f>($A17*C$14*'Assumptions'!C11*'Assumptions'!C5+'Assumptions'!C12)/('Assumptions'!C6*'Assumptions'!C7*'Assumptions'!C8)</x:f>
        <x:v>0.5115253649259868</x:v>
      </x:c>
      <x:c r="D17" s="122" t="n">
        <x:f>($A17*D$14*'Assumptions'!C11*'Assumptions'!C5+'Assumptions'!C12)/('Assumptions'!C6*'Assumptions'!C7*'Assumptions'!C8)</x:f>
        <x:v>0.5998501747532894</x:v>
      </x:c>
      <x:c r="E17" s="122" t="n">
        <x:f>($A17*E$14*'Assumptions'!C11*'Assumptions'!C5+'Assumptions'!C12)/('Assumptions'!C6*'Assumptions'!C7*'Assumptions'!C8)</x:f>
        <x:v>0.6881749845805921</x:v>
      </x:c>
      <x:c r="F17" s="122" t="n">
        <x:f>($A17*F$14*'Assumptions'!C11*'Assumptions'!C5+'Assumptions'!C12)/('Assumptions'!C6*'Assumptions'!C7*'Assumptions'!C8)</x:f>
        <x:v>0.7764997944078947</x:v>
      </x:c>
      <x:c r="G17" s="12" t="str">
        <x:v>Compare with daypart observation</x:v>
      </x:c>
    </x:row>
    <x:row r="18">
      <x:c r="A18" s="12" t="n">
        <x:v>750</x:v>
      </x:c>
      <x:c r="B18" s="122" t="n">
        <x:f>($A18*B$14*'Assumptions'!C11*'Assumptions'!C5+'Assumptions'!C12)/('Assumptions'!C6*'Assumptions'!C7*'Assumptions'!C8)</x:f>
        <x:v>0.4607190583881579</x:v>
      </x:c>
      <x:c r="C18" s="122" t="n">
        <x:f>($A18*C$14*'Assumptions'!C11*'Assumptions'!C5+'Assumptions'!C12)/('Assumptions'!C6*'Assumptions'!C7*'Assumptions'!C8)</x:f>
        <x:v>0.558423494037829</x:v>
      </x:c>
      <x:c r="D18" s="122" t="n">
        <x:f>($A18*D$14*'Assumptions'!C11*'Assumptions'!C5+'Assumptions'!C12)/('Assumptions'!C6*'Assumptions'!C7*'Assumptions'!C8)</x:f>
        <x:v>0.6561279296875</x:v>
      </x:c>
      <x:c r="E18" s="122" t="n">
        <x:f>($A18*E$14*'Assumptions'!C11*'Assumptions'!C5+'Assumptions'!C12)/('Assumptions'!C6*'Assumptions'!C7*'Assumptions'!C8)</x:f>
        <x:v>0.753832365337171</x:v>
      </x:c>
      <x:c r="F18" s="122" t="n">
        <x:f>($A18*F$14*'Assumptions'!C11*'Assumptions'!C5+'Assumptions'!C12)/('Assumptions'!C6*'Assumptions'!C7*'Assumptions'!C8)</x:f>
        <x:v>0.8515368009868421</x:v>
      </x:c>
      <x:c r="G18" s="12" t="str">
        <x:v>Test peak congestion and service quality</x:v>
      </x:c>
    </x:row>
    <x:row r="19">
      <x:c r="A19" s="12" t="n">
        <x:v>850</x:v>
      </x:c>
      <x:c r="B19" s="122" t="n">
        <x:f>($A19*B$14*'Assumptions'!C11*'Assumptions'!C5+'Assumptions'!C12)/('Assumptions'!C6*'Assumptions'!C7*'Assumptions'!C8)</x:f>
        <x:v>0.5128280907346491</x:v>
      </x:c>
      <x:c r="C19" s="122" t="n">
        <x:f>($A19*C$14*'Assumptions'!C11*'Assumptions'!C5+'Assumptions'!C12)/('Assumptions'!C6*'Assumptions'!C7*'Assumptions'!C8)</x:f>
        <x:v>0.623559784470943</x:v>
      </x:c>
      <x:c r="D19" s="122" t="n">
        <x:f>($A19*D$14*'Assumptions'!C11*'Assumptions'!C5+'Assumptions'!C12)/('Assumptions'!C6*'Assumptions'!C7*'Assumptions'!C8)</x:f>
        <x:v>0.7342914782072368</x:v>
      </x:c>
      <x:c r="E19" s="122" t="n">
        <x:f>($A19*E$14*'Assumptions'!C11*'Assumptions'!C5+'Assumptions'!C12)/('Assumptions'!C6*'Assumptions'!C7*'Assumptions'!C8)</x:f>
        <x:v>0.8450231719435307</x:v>
      </x:c>
      <x:c r="F19" s="122" t="n">
        <x:f>($A19*F$14*'Assumptions'!C11*'Assumptions'!C5+'Assumptions'!C12)/('Assumptions'!C6*'Assumptions'!C7*'Assumptions'!C8)</x:f>
        <x:v>0.9557548656798246</x:v>
      </x:c>
      <x:c r="G19" s="12" t="str">
        <x:v>Test peak congestion and service quality</x:v>
      </x:c>
    </x:row>
  </x:sheetData>
  <x:mergeCells>
    <x:mergeCell ref="A1:G1"/>
    <x:mergeCell ref="A2:G2"/>
    <x:mergeCell ref="A4:G4"/>
    <x:mergeCell ref="A13:G13"/>
  </x:mergeCells>
  <x:conditionalFormatting sqref="B6:F10">
    <x:cfRule type="cellIs" dxfId="3" priority="1" operator="lessThan">
      <x:formula>0</x:formula>
    </x:cfRule>
    <x:cfRule type="cellIs" dxfId="4" priority="2" operator="greaterThanOrEqual">
      <x:formula>0</x:formula>
    </x:cfRule>
  </x:conditionalFormatting>
  <x:conditionalFormatting sqref="B15:F19">
    <x:cfRule type="cellIs" dxfId="5" priority="3" operator="greaterThan">
      <x:formula>0.75</x:formula>
    </x:cfRule>
    <x:cfRule type="cellIs" dxfId="6" priority="4" operator="between">
      <x:formula>0.4</x:formula>
      <x:formula>0.75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6" hidden="0" customWidth="1"/>
    <x:col min="3" max="3" width="30" hidden="0" customWidth="1"/>
    <x:col min="4" max="4" width="48" hidden="0" customWidth="1"/>
  </x:cols>
  <x:sheetData>
    <x:row r="1" ht="34" customHeight="1">
      <x:c r="A1" s="3" t="str">
        <x:v>Model Checks</x:v>
      </x:c>
      <x:c r="B1" s="3"/>
      <x:c r="C1" s="3"/>
      <x:c r="D1" s="3"/>
    </x:row>
    <x:row r="2" ht="30" customHeight="1">
      <x:c r="A2" s="7" t="str">
        <x:v>All checks should read OK before an output is used.</x:v>
      </x:c>
      <x:c r="B2" s="7"/>
      <x:c r="C2" s="7"/>
      <x:c r="D2" s="7"/>
    </x:row>
    <x:row r="3">
      <x:c r="A3" s="123"/>
      <x:c r="B3" s="123"/>
      <x:c r="C3" s="123"/>
      <x:c r="D3" s="123"/>
    </x:row>
    <x:row r="4" ht="28" customHeight="1">
      <x:c r="A4" s="49" t="str">
        <x:v>Check</x:v>
      </x:c>
      <x:c r="B4" s="49" t="str">
        <x:v>Result</x:v>
      </x:c>
      <x:c r="C4" s="49" t="str">
        <x:v>Tolerance / rule</x:v>
      </x:c>
      <x:c r="D4" s="49" t="str">
        <x:v>Why it matters</x:v>
      </x:c>
    </x:row>
    <x:row r="5">
      <x:c r="A5" s="12" t="str">
        <x:v>Membership mix sums to 100%</x:v>
      </x:c>
      <x:c r="B5" s="12" t="str">
        <x:f>IF(ABS(SUM('Assumptions'!C13:C15)-1)&lt;0.0001,"OK","ERROR")</x:f>
        <x:v>OK</x:v>
      </x:c>
      <x:c r="C5" s="12" t="str">
        <x:v>Abs(diff) &lt; 0.0001</x:v>
      </x:c>
      <x:c r="D5" s="12" t="str">
        <x:v>Prevents missing or duplicated accounts</x:v>
      </x:c>
    </x:row>
    <x:row r="6">
      <x:c r="A6" s="12" t="str">
        <x:v>Seat utilisation is within 0–100%</x:v>
      </x:c>
      <x:c r="B6" s="12" t="str">
        <x:f>IF(AND('Member &amp; Seat Hours'!C17&gt;=0,'Member &amp; Seat Hours'!C17&lt;=1),"OK","ERROR")</x:f>
        <x:v>OK</x:v>
      </x:c>
      <x:c r="C6" s="12" t="str">
        <x:v>0% ≤ utilisation ≤ 100%</x:v>
      </x:c>
      <x:c r="D6" s="12" t="str">
        <x:v>Flags impossible capacity</x:v>
      </x:c>
    </x:row>
    <x:row r="7">
      <x:c r="A7" s="12" t="str">
        <x:v>Black credits are not double-counted as revenue</x:v>
      </x:c>
      <x:c r="B7" s="12" t="str">
        <x:f>IF('Monthly P&amp;L'!B8='Monthly P&amp;L'!B5+'Monthly P&amp;L'!B6+'Monthly P&amp;L'!B7,"OK","ERROR")</x:f>
        <x:v>OK</x:v>
      </x:c>
      <x:c r="C7" s="12" t="str">
        <x:v>Credit value absent from P&amp;L revenue</x:v>
      </x:c>
      <x:c r="D7" s="12" t="str">
        <x:v>Separates cash from benefit</x:v>
      </x:c>
    </x:row>
    <x:row r="8">
      <x:c r="A8" s="12" t="str">
        <x:v>P&amp;L arithmetic reconciles</x:v>
      </x:c>
      <x:c r="B8" s="12" t="str">
        <x:f>IF(ABS('Monthly P&amp;L'!B18-('Monthly P&amp;L'!B13-SUM('Monthly P&amp;L'!B14:B17)))&lt;1,"OK","ERROR")</x:f>
        <x:v>OK</x:v>
      </x:c>
      <x:c r="C8" s="12" t="str">
        <x:v>Calculated EBITDA equals independent recompute</x:v>
      </x:c>
      <x:c r="D8" s="12" t="str">
        <x:v>Checks line-item integrity</x:v>
      </x:c>
    </x:row>
    <x:row r="9">
      <x:c r="A9" s="12" t="str">
        <x:v>Labour total reconciles</x:v>
      </x:c>
      <x:c r="B9" s="12" t="str">
        <x:f>IF(ABS('Labor Build'!K12-SUM('Labor Build'!K5:K10))&lt;1,"OK","ERROR")</x:f>
        <x:v>OK</x:v>
      </x:c>
      <x:c r="C9" s="12" t="str">
        <x:v>Sum roster rows equals total</x:v>
      </x:c>
      <x:c r="D9" s="12" t="str">
        <x:v>Checks payroll build</x:v>
      </x:c>
    </x:row>
    <x:row r="10">
      <x:c r="A10" s="12" t="str">
        <x:v>No negative core input</x:v>
      </x:c>
      <x:c r="B10" s="12" t="str">
        <x:f>IF(MIN('Assumptions'!C5:C30)&gt;=0,"OK","ERROR")</x:f>
        <x:v>OK</x:v>
      </x:c>
      <x:c r="C10" s="12" t="str">
        <x:v>Minimum input ≥ 0</x:v>
      </x:c>
      <x:c r="D10" s="12" t="str">
        <x:v>Rejects invalid inputs</x:v>
      </x:c>
    </x:row>
    <x:row r="11">
      <x:c r="A11" s="12" t="str">
        <x:v>Base case matches sensitivity centre</x:v>
      </x:c>
      <x:c r="B11" s="12" t="str">
        <x:f>IF(ABS('Monthly P&amp;L'!B18-'Sensitivity'!D8)&lt;1,"OK","ERROR")</x:f>
        <x:v>OK</x:v>
      </x:c>
      <x:c r="C11" s="12" t="str">
        <x:v>Difference &lt; AUD 1</x:v>
      </x:c>
      <x:c r="D11" s="12" t="str">
        <x:v>Confirms shared logic</x:v>
      </x:c>
    </x:row>
  </x:sheetData>
  <x:mergeCells>
    <x:mergeCell ref="A1:D1"/>
    <x:mergeCell ref="A2:D2"/>
  </x:mergeCells>
  <x:conditionalFormatting sqref="B5:B11">
    <x:cfRule type="containsText" dxfId="7" priority="1" operator="containsText" text="OK"/>
    <x:cfRule type="containsText" dxfId="8" priority="2" operator="containsText" text="ERROR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14" hidden="0" customWidth="1"/>
    <x:col min="4" max="4" width="42" hidden="0" customWidth="1"/>
    <x:col min="5" max="5" width="72" hidden="0" customWidth="1"/>
    <x:col min="6" max="6" width="48" hidden="0" customWidth="1"/>
  </x:cols>
  <x:sheetData>
    <x:row r="1" ht="34" customHeight="1">
      <x:c r="A1" s="3" t="str">
        <x:v>Sources &amp; Evidence Ledger</x:v>
      </x:c>
      <x:c r="B1" s="3"/>
      <x:c r="C1" s="3"/>
      <x:c r="D1" s="3"/>
      <x:c r="E1" s="3"/>
      <x:c r="F1" s="3"/>
    </x:row>
    <x:row r="2" ht="30" customHeight="1">
      <x:c r="A2" s="7" t="str">
        <x:v>Public sources support only selected inputs; company operations and store economics remain unverified.</x:v>
      </x:c>
      <x:c r="B2" s="7"/>
      <x:c r="C2" s="7"/>
      <x:c r="D2" s="7"/>
      <x:c r="E2" s="7"/>
      <x:c r="F2" s="7"/>
    </x:row>
    <x:row r="3">
      <x:c r="A3" s="123"/>
      <x:c r="B3" s="123"/>
      <x:c r="C3" s="123"/>
      <x:c r="D3" s="123"/>
      <x:c r="E3" s="123"/>
      <x:c r="F3" s="123"/>
    </x:row>
    <x:row r="4" ht="28" customHeight="1">
      <x:c r="A4" s="49" t="str">
        <x:v>ID</x:v>
      </x:c>
      <x:c r="B4" s="49" t="str">
        <x:v>Topic</x:v>
      </x:c>
      <x:c r="C4" s="49" t="str">
        <x:v>Source level</x:v>
      </x:c>
      <x:c r="D4" s="49" t="str">
        <x:v>What it supports</x:v>
      </x:c>
      <x:c r="E4" s="49" t="str">
        <x:v>URL</x:v>
      </x:c>
      <x:c r="F4" s="49" t="str">
        <x:v>Limit / next diligence</x:v>
      </x:c>
    </x:row>
    <x:row r="5" ht="15" hidden="0" customHeight="1">
      <x:c r="A5" s="56" t="str">
        <x:v>S1</x:v>
      </x:c>
      <x:c r="B5" s="56" t="str">
        <x:v>O3 access pricing</x:v>
      </x:c>
      <x:c r="C5" s="56" t="str">
        <x:v>Public</x:v>
      </x:c>
      <x:c r="D5" s="56" t="str">
        <x:v>Current plan pricing and access terms</x:v>
      </x:c>
      <x:c r="E5" s="56" t="str">
        <x:v>https://o3space.org/access</x:v>
      </x:c>
      <x:c r="F5" s="56" t="str">
        <x:v>Does not disclose store-level member count, mix, churn, rent or P&amp;L</x:v>
      </x:c>
    </x:row>
    <x:row r="6" ht="15" hidden="0" customHeight="1">
      <x:c r="A6" s="56" t="str">
        <x:v>S2</x:v>
      </x:c>
      <x:c r="B6" s="56" t="str">
        <x:v>O3 locations</x:v>
      </x:c>
      <x:c r="C6" s="56" t="str">
        <x:v>Public</x:v>
      </x:c>
      <x:c r="D6" s="56" t="str">
        <x:v>Operating footprint and location list</x:v>
      </x:c>
      <x:c r="E6" s="56" t="str">
        <x:v>https://o3space.org/locations</x:v>
      </x:c>
      <x:c r="F6" s="56" t="str">
        <x:v>Opening a location does not prove mature store economics</x:v>
      </x:c>
    </x:row>
    <x:row r="7" ht="24" hidden="0" customHeight="1">
      <x:c r="A7" s="56" t="str">
        <x:v>S3</x:v>
      </x:c>
      <x:c r="B7" s="56" t="str">
        <x:v>2026 minimum wage</x:v>
      </x:c>
      <x:c r="C7" s="56" t="str">
        <x:v>Public</x:v>
      </x:c>
      <x:c r="D7" s="56" t="str">
        <x:v>Adult national minimum: AUD 26.44/hour from 1 July 2026</x:v>
      </x:c>
      <x:c r="E7" s="56" t="str">
        <x:v>https://www.fairwork.gov.au/newsroom/media-releases/2026-media-releases/july-2026/20260701-minimum-wage-increase-media-release</x:v>
      </x:c>
      <x:c r="F7" s="56" t="str">
        <x:v>Award rates and classification may be higher</x:v>
      </x:c>
    </x:row>
    <x:row r="8" ht="24" hidden="0" customHeight="1">
      <x:c r="A8" s="56" t="str">
        <x:v>S4</x:v>
      </x:c>
      <x:c r="B8" s="56" t="str">
        <x:v>Café / restaurant award coverage</x:v>
      </x:c>
      <x:c r="C8" s="56" t="str">
        <x:v>Public</x:v>
      </x:c>
      <x:c r="D8" s="56" t="str">
        <x:v>Penalty rates, overtime and award coverage require classification-specific checking</x:v>
      </x:c>
      <x:c r="E8" s="56" t="str">
        <x:v>https://www.fairwork.gov.au/find-help-for/fast-food-restaurants-cafes/restaurant-cafes-industry</x:v>
      </x:c>
      <x:c r="F8" s="56" t="str">
        <x:v>This workbook uses transparent factors, not legal wage advice</x:v>
      </x:c>
    </x:row>
    <x:row r="9" ht="15" hidden="0" customHeight="1">
      <x:c r="A9" s="56" t="str">
        <x:v>S5</x:v>
      </x:c>
      <x:c r="B9" s="56" t="str">
        <x:v>Pay guides</x:v>
      </x:c>
      <x:c r="C9" s="56" t="str">
        <x:v>Public</x:v>
      </x:c>
      <x:c r="D9" s="56" t="str">
        <x:v>Current pay guides and PACT access</x:v>
      </x:c>
      <x:c r="E9" s="56" t="str">
        <x:v>https://www.fairwork.gov.au/pay-and-wages/minimum-wages/pay-guides</x:v>
      </x:c>
      <x:c r="F9" s="56" t="str">
        <x:v>Exact rates depend on award, level, age and employment type</x:v>
      </x:c>
    </x:row>
    <x:row r="10" ht="15" hidden="0" customHeight="1">
      <x:c r="A10" s="56" t="str">
        <x:v>S6</x:v>
      </x:c>
      <x:c r="B10" s="56" t="str">
        <x:v>Super guarantee</x:v>
      </x:c>
      <x:c r="C10" s="56" t="str">
        <x:v>Public</x:v>
      </x:c>
      <x:c r="D10" s="56" t="str">
        <x:v>12% super guarantee; payday super from 1 July 2026</x:v>
      </x:c>
      <x:c r="E10" s="56" t="str">
        <x:v>https://softwaredevelopers.ato.gov.au/PaydaySuper</x:v>
      </x:c>
      <x:c r="F10" s="56" t="str">
        <x:v>Qualifying earnings and contractor treatment require advice</x:v>
      </x:c>
    </x:row>
  </x:sheetData>
  <x:mergeCells>
    <x:mergeCell ref="A1:F1"/>
    <x:mergeCell ref="A2:F2"/>
  </x:mergeCells>
  <x:pageMargins left="0.7" right="0.7" top="0.75" bottom="0.75" header="0.3" footer="0.3"/>
</x:worksheet>
</file>