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41fc9b2c5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puts" sheetId="1" r:id="R85db50daeb504144"/>
    <x:sheet xmlns:r="http://schemas.openxmlformats.org/officeDocument/2006/relationships" name="Unit Economics" sheetId="2" r:id="Rfe79e0e9104f4839"/>
    <x:sheet xmlns:r="http://schemas.openxmlformats.org/officeDocument/2006/relationships" name="Scenarios" sheetId="3" r:id="R2a27ba189dad428c"/>
    <x:sheet xmlns:r="http://schemas.openxmlformats.org/officeDocument/2006/relationships" name="Checks" sheetId="4" r:id="Recb4a9fc639c47e8"/>
    <x:sheet xmlns:r="http://schemas.openxmlformats.org/officeDocument/2006/relationships" name="Sources" sheetId="5" r:id="R8eb04ebc4f484b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$#,##0;[Red]($#,##0);-"/>
    <x:numFmt numFmtId="202" formatCode="0.0%;[Red](0.0%);-"/>
  </x:numFmts>
  <x:fonts count="20">
    <x:font>
      <x:sz val="11"/>
      <x:name val="Carlito"/>
    </x:font>
    <x:font>
      <x:b/>
      <x:sz val="15"/>
      <x:color rgb="FFFFFFFF"/>
      <x:name val="Carlito"/>
    </x:font>
    <x:font>
      <x:i/>
      <x:sz val="10"/>
      <x:color rgb="FF666666"/>
      <x:name val="Carlito"/>
    </x:font>
    <x:font>
      <x:b/>
      <x:sz val="11"/>
      <x:color rgb="FF000000"/>
      <x:name val="Carlito"/>
    </x:font>
    <x:font>
      <x:b/>
      <x:sz val="11"/>
      <x:color rgb="FFFFFFFF"/>
      <x:name val="Carlito"/>
    </x:font>
    <x:font>
      <x:b/>
      <x:sz val="11"/>
      <x:color rgb="FF0000FF"/>
      <x:name val="Carlito"/>
    </x:font>
    <x:font>
      <x:sz val="11"/>
      <x:color rgb="FF008000"/>
      <x:name val="Carlito"/>
    </x:font>
    <x:font>
      <x:i/>
      <x:sz val="11"/>
      <x:color rgb="FF7A5A00"/>
      <x:name val="Carlito"/>
    </x:font>
    <x:font>
      <x:b/>
      <x:sz val="11"/>
      <x:color rgb="FF006100"/>
      <x:name val="Carlito"/>
    </x:font>
    <x:font>
      <x:b/>
      <x:sz val="11"/>
      <x:color rgb="FF7A5A00"/>
      <x:name val="Carlito"/>
    </x:font>
    <x:font>
      <x:b/>
      <x:sz val="10"/>
      <x:color rgb="FFFFFFFF"/>
      <x:name val="Arial"/>
    </x:font>
    <x:font>
      <x:i/>
      <x:sz val="10"/>
      <x:color rgb="FF666666"/>
      <x:name val="Arial"/>
    </x:font>
    <x:font>
      <x:sz val="10"/>
      <x:name val="Arial"/>
    </x:font>
    <x:font>
      <x:b/>
      <x:sz val="10"/>
      <x:color rgb="FF000000"/>
      <x:name val="Arial"/>
    </x:font>
    <x:font>
      <x:b/>
      <x:sz val="10"/>
      <x:color rgb="FF0000FF"/>
      <x:name val="Arial"/>
    </x:font>
    <x:font>
      <x:sz val="10"/>
      <x:color rgb="FF008000"/>
      <x:name val="Arial"/>
    </x:font>
    <x:font>
      <x:i/>
      <x:sz val="10"/>
      <x:color rgb="FF7A5A00"/>
      <x:name val="Arial"/>
    </x:font>
    <x:font>
      <x:b/>
      <x:sz val="10"/>
      <x:color rgb="FF006100"/>
      <x:name val="Arial"/>
    </x:font>
    <x:font>
      <x:b/>
      <x:sz val="10"/>
      <x:color rgb="FF7A5A00"/>
      <x:name val="Arial"/>
    </x:font>
    <x:font>
      <x:b/>
      <x:sz val="15"/>
      <x:color rgb="FFFFFFF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6182B"/>
      </x:patternFill>
    </x:fill>
    <x:fill>
      <x:patternFill patternType="solid">
        <x:fgColor rgb="FFF2F4F7"/>
      </x:patternFill>
    </x:fill>
    <x:fill>
      <x:patternFill patternType="solid">
        <x:fgColor rgb="FFEAF0FB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3">
    <x:border/>
    <x:border>
      <x:bottom style="thin">
        <x:color rgb="FFD0D0D0"/>
      </x:bottom>
    </x:border>
    <x:border>
      <x:bottom style="thin">
        <x:color rgb="FFD9D9D9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right"/>
    </x:xf>
    <x:xf numFmtId="200" fontId="5" fillId="4" borderId="0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 applyAlignment="1">
      <x:alignment horizontal="left" wrapText="1"/>
    </x:xf>
    <x:xf numFmtId="0" fontId="2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left" wrapText="1"/>
    </x:xf>
    <x:xf numFmtId="0" fontId="5" fillId="4" borderId="0" xfId="0" applyNumberFormat="1" applyFont="1" applyFill="1" applyBorder="1" applyAlignment="1">
      <x:alignment horizontal="right" wrapText="1"/>
    </x:xf>
    <x:xf numFmtId="200" fontId="5" fillId="4" borderId="0" xfId="0" applyNumberFormat="1" applyFont="1" applyFill="1" applyBorder="1" applyAlignment="1">
      <x:alignment horizontal="right" wrapText="1"/>
    </x:xf>
    <x:xf numFmtId="0" fontId="0" fillId="0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right"/>
    </x:xf>
    <x:xf numFmtId="200" fontId="6" fillId="0" borderId="0" xfId="0" applyNumberFormat="1" applyFont="1" applyFill="1" applyBorder="1" applyAlignment="1">
      <x:alignment horizontal="right"/>
    </x:xf>
    <x:xf numFmtId="201" fontId="6" fillId="0" borderId="0" xfId="0" applyNumberFormat="1" applyFont="1" applyFill="1" applyBorder="1" applyAlignment="1">
      <x:alignment horizontal="right"/>
    </x:xf>
    <x:xf numFmtId="201" fontId="4" fillId="2" borderId="0" xfId="0" applyNumberFormat="1" applyFont="1" applyFill="1" applyBorder="1" applyAlignment="1">
      <x:alignment horizontal="left"/>
    </x:xf>
    <x:xf numFmtId="202" fontId="6" fillId="0" borderId="0" xfId="0" applyNumberFormat="1" applyFont="1" applyFill="1" applyBorder="1" applyAlignment="1">
      <x:alignment horizontal="right"/>
    </x:xf>
    <x:xf numFmtId="0" fontId="6" fillId="0" borderId="0" xfId="0" applyNumberFormat="1" applyFont="1" applyFill="1" applyBorder="1" applyAlignment="1">
      <x:alignment horizontal="right" wrapText="1"/>
    </x:xf>
    <x:xf numFmtId="200" fontId="6" fillId="0" borderId="0" xfId="0" applyNumberFormat="1" applyFont="1" applyFill="1" applyBorder="1" applyAlignment="1">
      <x:alignment horizontal="right" wrapText="1"/>
    </x:xf>
    <x:xf numFmtId="201" fontId="6" fillId="0" borderId="0" xfId="0" applyNumberFormat="1" applyFont="1" applyFill="1" applyBorder="1" applyAlignment="1">
      <x:alignment horizontal="right" wrapText="1"/>
    </x:xf>
    <x:xf numFmtId="201" fontId="4" fillId="2" borderId="0" xfId="0" applyNumberFormat="1" applyFont="1" applyFill="1" applyBorder="1" applyAlignment="1">
      <x:alignment horizontal="left" wrapText="1"/>
    </x:xf>
    <x:xf numFmtId="202" fontId="6" fillId="0" borderId="0" xfId="0" applyNumberFormat="1" applyFont="1" applyFill="1" applyBorder="1" applyAlignment="1">
      <x:alignment horizontal="right" wrapText="1"/>
    </x:xf>
    <x:xf numFmtId="201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horizontal="center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horizontal="left" wrapText="1"/>
    </x:xf>
    <x:xf numFmtId="0" fontId="10" fillId="2" borderId="0" xfId="0" applyNumberFormat="1" applyFont="1" applyFill="1" applyBorder="1" applyAlignment="1">
      <x:alignment horizontal="left"/>
    </x:xf>
    <x:xf numFmtId="0" fontId="11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3" fillId="3" borderId="0" xfId="0" applyNumberFormat="1" applyFont="1" applyFill="1" applyBorder="1" applyAlignment="1">
      <x:alignment horizontal="center" wrapText="1"/>
    </x:xf>
    <x:xf numFmtId="0" fontId="14" fillId="4" borderId="0" xfId="0" applyNumberFormat="1" applyFont="1" applyFill="1" applyBorder="1" applyAlignment="1">
      <x:alignment horizontal="right" wrapText="1"/>
    </x:xf>
    <x:xf numFmtId="200" fontId="14" fillId="4" borderId="0" xfId="0" applyNumberFormat="1" applyFont="1" applyFill="1" applyBorder="1" applyAlignment="1">
      <x:alignment horizontal="right" wrapText="1"/>
    </x:xf>
    <x:xf numFmtId="0" fontId="12" fillId="0" borderId="1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horizontal="left" vertical="center" wrapText="1"/>
    </x:xf>
    <x:xf numFmtId="0" fontId="10" fillId="2" borderId="0" xfId="0" applyNumberFormat="1" applyFont="1" applyFill="1" applyBorder="1" applyAlignment="1">
      <x:alignment horizontal="left" vertical="center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 applyAlignment="1">
      <x:alignment horizontal="center" vertical="center" wrapText="1"/>
    </x:xf>
    <x:xf numFmtId="0" fontId="14" fillId="4" borderId="0" xfId="0" applyNumberFormat="1" applyFont="1" applyFill="1" applyBorder="1" applyAlignment="1">
      <x:alignment horizontal="right" vertical="center" wrapText="1"/>
    </x:xf>
    <x:xf numFmtId="200" fontId="14" fillId="4" borderId="0" xfId="0" applyNumberFormat="1" applyFont="1" applyFill="1" applyBorder="1" applyAlignment="1">
      <x:alignment horizontal="right"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12" fillId="0" borderId="2" xfId="0" applyNumberFormat="1" applyFont="1" applyFill="1" applyBorder="1" applyAlignment="1">
      <x:alignment vertical="center" wrapText="1"/>
    </x:xf>
    <x:xf numFmtId="0" fontId="12" fillId="0" borderId="2" xfId="0" applyNumberFormat="1" applyFont="1" applyFill="1" applyBorder="1" applyAlignment="1">
      <x:alignment vertical="center"/>
    </x:xf>
    <x:xf numFmtId="0" fontId="15" fillId="0" borderId="0" xfId="0" applyNumberFormat="1" applyFont="1" applyFill="1" applyBorder="1" applyAlignment="1">
      <x:alignment horizontal="right" wrapText="1"/>
    </x:xf>
    <x:xf numFmtId="200" fontId="15" fillId="0" borderId="0" xfId="0" applyNumberFormat="1" applyFont="1" applyFill="1" applyBorder="1" applyAlignment="1">
      <x:alignment horizontal="right" wrapText="1"/>
    </x:xf>
    <x:xf numFmtId="201" fontId="15" fillId="0" borderId="0" xfId="0" applyNumberFormat="1" applyFont="1" applyFill="1" applyBorder="1" applyAlignment="1">
      <x:alignment horizontal="right" wrapText="1"/>
    </x:xf>
    <x:xf numFmtId="201" fontId="10" fillId="2" borderId="0" xfId="0" applyNumberFormat="1" applyFont="1" applyFill="1" applyBorder="1" applyAlignment="1">
      <x:alignment horizontal="left" wrapText="1"/>
    </x:xf>
    <x:xf numFmtId="202" fontId="15" fillId="0" borderId="0" xfId="0" applyNumberFormat="1" applyFont="1" applyFill="1" applyBorder="1" applyAlignment="1">
      <x:alignment horizontal="right" wrapText="1"/>
    </x:xf>
    <x:xf numFmtId="0" fontId="15" fillId="0" borderId="0" xfId="0" applyNumberFormat="1" applyFont="1" applyFill="1" applyBorder="1" applyAlignment="1">
      <x:alignment horizontal="right" vertical="center" wrapText="1"/>
    </x:xf>
    <x:xf numFmtId="200" fontId="15" fillId="0" borderId="0" xfId="0" applyNumberFormat="1" applyFont="1" applyFill="1" applyBorder="1" applyAlignment="1">
      <x:alignment horizontal="right" vertical="center" wrapText="1"/>
    </x:xf>
    <x:xf numFmtId="201" fontId="15" fillId="0" borderId="0" xfId="0" applyNumberFormat="1" applyFont="1" applyFill="1" applyBorder="1" applyAlignment="1">
      <x:alignment horizontal="right" vertical="center" wrapText="1"/>
    </x:xf>
    <x:xf numFmtId="201" fontId="10" fillId="2" borderId="0" xfId="0" applyNumberFormat="1" applyFont="1" applyFill="1" applyBorder="1" applyAlignment="1">
      <x:alignment horizontal="left" vertical="center" wrapText="1"/>
    </x:xf>
    <x:xf numFmtId="202" fontId="15" fillId="0" borderId="0" xfId="0" applyNumberFormat="1" applyFont="1" applyFill="1" applyBorder="1" applyAlignment="1">
      <x:alignment horizontal="right" vertical="center" wrapText="1"/>
    </x:xf>
    <x:xf numFmtId="0" fontId="13" fillId="3" borderId="0" xfId="0" applyNumberFormat="1" applyFont="1" applyFill="1" applyBorder="1" applyAlignment="1">
      <x:alignment horizontal="center"/>
    </x:xf>
    <x:xf numFmtId="201" fontId="12" fillId="0" borderId="0" xfId="0" applyNumberFormat="1" applyFont="1" applyFill="1" applyBorder="1"/>
    <x:xf numFmtId="0" fontId="16" fillId="5" borderId="0" xfId="0" applyNumberFormat="1" applyFont="1" applyFill="1" applyBorder="1" applyAlignment="1">
      <x:alignment wrapText="1"/>
    </x:xf>
    <x:xf numFmtId="0" fontId="13" fillId="3" borderId="0" xfId="0" applyNumberFormat="1" applyFont="1" applyFill="1" applyBorder="1" applyAlignment="1">
      <x:alignment horizontal="center" vertical="center"/>
    </x:xf>
    <x:xf numFmtId="201" fontId="12" fillId="0" borderId="0" xfId="0" applyNumberFormat="1" applyFont="1" applyFill="1" applyBorder="1" applyAlignment="1">
      <x:alignment vertical="center"/>
    </x:xf>
    <x:xf numFmtId="0" fontId="16" fillId="5" borderId="0" xfId="0" applyNumberFormat="1" applyFont="1" applyFill="1" applyBorder="1" applyAlignment="1">
      <x:alignment vertical="center" wrapText="1"/>
    </x:xf>
    <x:xf numFmtId="0" fontId="16" fillId="5" borderId="2" xfId="0" applyNumberFormat="1" applyFont="1" applyFill="1" applyBorder="1" applyAlignment="1">
      <x:alignment vertical="center" wrapText="1"/>
    </x:xf>
    <x:xf numFmtId="0" fontId="17" fillId="6" borderId="0" xfId="0" applyNumberFormat="1" applyFont="1" applyFill="1" applyBorder="1" applyAlignment="1">
      <x:alignment horizontal="center"/>
    </x:xf>
    <x:xf numFmtId="0" fontId="17" fillId="6" borderId="0" xfId="0" applyNumberFormat="1" applyFont="1" applyFill="1" applyBorder="1" applyAlignment="1">
      <x:alignment horizontal="center" vertical="center"/>
    </x:xf>
    <x:xf numFmtId="0" fontId="17" fillId="6" borderId="2" xfId="0" applyNumberFormat="1" applyFont="1" applyFill="1" applyBorder="1" applyAlignment="1">
      <x:alignment horizontal="center" vertical="center"/>
    </x:xf>
    <x:xf numFmtId="0" fontId="18" fillId="5" borderId="0" xfId="0" applyNumberFormat="1" applyFont="1" applyFill="1" applyBorder="1" applyAlignment="1">
      <x:alignment wrapText="1"/>
    </x:xf>
    <x:xf numFmtId="0" fontId="18" fillId="5" borderId="0" xfId="0" applyNumberFormat="1" applyFont="1" applyFill="1" applyBorder="1" applyAlignment="1">
      <x:alignment vertical="center" wrapText="1"/>
    </x:xf>
    <x:xf numFmtId="0" fontId="18" fillId="5" borderId="2" xfId="0" applyNumberFormat="1" applyFont="1" applyFill="1" applyBorder="1" applyAlignment="1">
      <x:alignment vertical="center" wrapText="1"/>
    </x:xf>
    <x:xf numFmtId="0" fontId="19" fillId="2" borderId="0" xfId="0" applyNumberFormat="1" applyFont="1" applyFill="1" applyBorder="1" applyAlignment="1">
      <x:alignment horizontal="left" vertical="center" wrapText="1"/>
    </x:xf>
    <x:xf numFmtId="0" fontId="12" fillId="2" borderId="0" xfId="0" applyNumberFormat="1" applyFont="1" applyFill="1" applyBorder="1" applyAlignment="1">
      <x:alignment vertical="center"/>
    </x:xf>
    <x:xf numFmtId="0" fontId="19" fillId="2" borderId="0" xfId="0" applyNumberFormat="1" applyFont="1" applyFill="1" applyBorder="1" applyAlignment="1">
      <x:alignment horizontal="left" vertical="center"/>
    </x:xf>
    <x:xf numFmtId="0" fontId="19" fillId="2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8ccba4570447a" /><Relationship Type="http://schemas.openxmlformats.org/officeDocument/2006/relationships/theme" Target="/xl/theme/theme1.xml" Id="R7b367abfb3f5418c" /><Relationship Type="http://schemas.openxmlformats.org/officeDocument/2006/relationships/sharedStrings" Target="/xl/sharedStrings.xml" Id="R0d70c57f47bc485e" /><Relationship Type="http://schemas.openxmlformats.org/officeDocument/2006/relationships/worksheet" Target="/xl/worksheets/sheet1.xml" Id="R85db50daeb504144" /><Relationship Type="http://schemas.openxmlformats.org/officeDocument/2006/relationships/worksheet" Target="/xl/worksheets/sheet2.xml" Id="Rfe79e0e9104f4839" /><Relationship Type="http://schemas.openxmlformats.org/officeDocument/2006/relationships/worksheet" Target="/xl/worksheets/sheet3.xml" Id="R2a27ba189dad428c" /><Relationship Type="http://schemas.openxmlformats.org/officeDocument/2006/relationships/worksheet" Target="/xl/worksheets/sheet4.xml" Id="Recb4a9fc639c47e8" /><Relationship Type="http://schemas.openxmlformats.org/officeDocument/2006/relationships/worksheet" Target="/xl/worksheets/sheet5.xml" Id="R8eb04ebc4f484b0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3" max="3" width="17" hidden="0" customWidth="1"/>
    <x:col min="4" max="4" width="52" hidden="0" customWidth="1"/>
  </x:cols>
  <x:sheetData>
    <x:row r="1">
      <x:c r="A1" s="87" t="str">
        <x:v>O3 SOUTHBANK — OPERATING MODEL</x:v>
      </x:c>
      <x:c r="B1" s="87"/>
      <x:c r="C1" s="87"/>
      <x:c r="D1" s="87"/>
      <x:c r="E1" s="53"/>
    </x:row>
    <x:row r="2">
      <x:c r="A2" s="54" t="str">
        <x:v>Original field observation May 2025 · public inputs refreshed July 2026 · AUD</x:v>
      </x:c>
      <x:c r="B2" s="54"/>
      <x:c r="C2" s="54"/>
      <x:c r="D2" s="54"/>
      <x:c r="E2" s="55"/>
    </x:row>
    <x:row r="3">
      <x:c r="A3" s="56"/>
      <x:c r="B3" s="56"/>
      <x:c r="C3" s="56"/>
      <x:c r="D3" s="56"/>
      <x:c r="E3" s="57"/>
    </x:row>
    <x:row r="4">
      <x:c r="A4" s="58" t="str">
        <x:v>Assumption</x:v>
      </x:c>
      <x:c r="B4" s="58" t="str">
        <x:v>Base case</x:v>
      </x:c>
      <x:c r="C4" s="58" t="str">
        <x:v>Unit</x:v>
      </x:c>
      <x:c r="D4" s="58" t="str">
        <x:v>Evidence / rationale</x:v>
      </x:c>
      <x:c r="E4" s="57"/>
    </x:row>
    <x:row r="5">
      <x:c r="A5" s="52" t="str">
        <x:v>SPACE &amp; DEMAND</x:v>
      </x:c>
      <x:c r="B5" s="52"/>
      <x:c r="C5" s="52"/>
      <x:c r="D5" s="52"/>
      <x:c r="E5" s="57"/>
    </x:row>
    <x:row r="6">
      <x:c r="A6" s="56" t="str">
        <x:v>Seat capacity</x:v>
      </x:c>
      <x:c r="B6" s="59" t="n">
        <x:v>175</x:v>
      </x:c>
      <x:c r="C6" s="56" t="str">
        <x:v>seats</x:v>
      </x:c>
      <x:c r="D6" s="56" t="str">
        <x:v>Field estimate; replace with measured floorplan capacity</x:v>
      </x:c>
      <x:c r="E6" s="57"/>
    </x:row>
    <x:row r="7">
      <x:c r="A7" s="56" t="str">
        <x:v>Opening hours per day</x:v>
      </x:c>
      <x:c r="B7" s="59" t="n">
        <x:v>11</x:v>
      </x:c>
      <x:c r="C7" s="56" t="str">
        <x:v>hours</x:v>
      </x:c>
      <x:c r="D7" s="56" t="str">
        <x:v>Southbank staffed hours: 10am–9pm</x:v>
      </x:c>
      <x:c r="E7" s="57"/>
    </x:row>
    <x:row r="8">
      <x:c r="A8" s="56" t="str">
        <x:v>Operating days per month</x:v>
      </x:c>
      <x:c r="B8" s="59" t="n">
        <x:v>30.4</x:v>
      </x:c>
      <x:c r="C8" s="56" t="str">
        <x:v>days</x:v>
      </x:c>
      <x:c r="D8" s="56" t="str">
        <x:v>365 / 12</x:v>
      </x:c>
      <x:c r="E8" s="57"/>
    </x:row>
    <x:row r="9">
      <x:c r="A9" s="56" t="str">
        <x:v>Southbank-attributed paid member equivalents</x:v>
      </x:c>
      <x:c r="B9" s="59" t="n">
        <x:v>700</x:v>
      </x:c>
      <x:c r="C9" s="56" t="str">
        <x:v>member eq.</x:v>
      </x:c>
      <x:c r="D9" s="56" t="str">
        <x:v>Illustrative store attribution; allocate cross-location accounts by usage or revenue</x:v>
      </x:c>
      <x:c r="E9" s="57"/>
    </x:row>
    <x:row r="10">
      <x:c r="A10" s="56" t="str">
        <x:v>Southbank-active free member equivalents</x:v>
      </x:c>
      <x:c r="B10" s="59" t="n">
        <x:v>300</x:v>
      </x:c>
      <x:c r="C10" s="56" t="str">
        <x:v>member eq.</x:v>
      </x:c>
      <x:c r="D10" s="56" t="str">
        <x:v>Illustrative store usage allocation</x:v>
      </x:c>
      <x:c r="E10" s="57"/>
    </x:row>
    <x:row r="11">
      <x:c r="A11" s="56" t="str">
        <x:v>Silver share of paid members</x:v>
      </x:c>
      <x:c r="B11" s="60" t="n">
        <x:v>0.67</x:v>
      </x:c>
      <x:c r="C11" s="56" t="str">
        <x:v>%</x:v>
      </x:c>
      <x:c r="D11" s="56" t="str">
        <x:v>Illustrative membership mix</x:v>
      </x:c>
      <x:c r="E11" s="57"/>
    </x:row>
    <x:row r="12">
      <x:c r="A12" s="56" t="str">
        <x:v>Gold share of paid members</x:v>
      </x:c>
      <x:c r="B12" s="60" t="n">
        <x:v>0.25</x:v>
      </x:c>
      <x:c r="C12" s="56" t="str">
        <x:v>%</x:v>
      </x:c>
      <x:c r="D12" s="56" t="str">
        <x:v>Illustrative membership mix</x:v>
      </x:c>
      <x:c r="E12" s="57"/>
    </x:row>
    <x:row r="13">
      <x:c r="A13" s="56" t="str">
        <x:v>Black share of paid members</x:v>
      </x:c>
      <x:c r="B13" s="60" t="n">
        <x:v>0.08</x:v>
      </x:c>
      <x:c r="C13" s="56" t="str">
        <x:v>%</x:v>
      </x:c>
      <x:c r="D13" s="56" t="str">
        <x:v>Illustrative membership mix</x:v>
      </x:c>
      <x:c r="E13" s="57"/>
    </x:row>
    <x:row r="14">
      <x:c r="A14" s="56" t="str">
        <x:v>Average weekly usage — Silver</x:v>
      </x:c>
      <x:c r="B14" s="59" t="n">
        <x:v>8</x:v>
      </x:c>
      <x:c r="C14" s="56" t="str">
        <x:v>seat-hours</x:v>
      </x:c>
      <x:c r="D14" s="56" t="str">
        <x:v>Below 10-hour weekly entitlement</x:v>
      </x:c>
      <x:c r="E14" s="57"/>
    </x:row>
    <x:row r="15">
      <x:c r="A15" s="56" t="str">
        <x:v>Average weekly usage — Gold</x:v>
      </x:c>
      <x:c r="B15" s="59" t="n">
        <x:v>15</x:v>
      </x:c>
      <x:c r="C15" s="56" t="str">
        <x:v>seat-hours</x:v>
      </x:c>
      <x:c r="D15" s="56" t="str">
        <x:v>Illustrative</x:v>
      </x:c>
      <x:c r="E15" s="57"/>
    </x:row>
    <x:row r="16">
      <x:c r="A16" s="56" t="str">
        <x:v>Average weekly usage — Black</x:v>
      </x:c>
      <x:c r="B16" s="59" t="n">
        <x:v>20</x:v>
      </x:c>
      <x:c r="C16" s="56" t="str">
        <x:v>seat-hours</x:v>
      </x:c>
      <x:c r="D16" s="56" t="str">
        <x:v>Illustrative</x:v>
      </x:c>
      <x:c r="E16" s="57"/>
    </x:row>
    <x:row r="17">
      <x:c r="A17" s="56" t="str">
        <x:v>Average weekly usage — Free</x:v>
      </x:c>
      <x:c r="B17" s="59" t="n">
        <x:v>2</x:v>
      </x:c>
      <x:c r="C17" s="56" t="str">
        <x:v>seat-hours</x:v>
      </x:c>
      <x:c r="D17" s="56" t="str">
        <x:v>Below 3-hour weekly entitlement</x:v>
      </x:c>
      <x:c r="E17" s="57"/>
    </x:row>
    <x:row r="18">
      <x:c r="A18" s="52" t="str">
        <x:v>PRICING &amp; CAFE</x:v>
      </x:c>
      <x:c r="B18" s="52"/>
      <x:c r="C18" s="52"/>
      <x:c r="D18" s="52"/>
      <x:c r="E18" s="57"/>
    </x:row>
    <x:row r="19">
      <x:c r="A19" s="56" t="str">
        <x:v>Silver weekly fee</x:v>
      </x:c>
      <x:c r="B19" s="59" t="n">
        <x:v>10</x:v>
      </x:c>
      <x:c r="C19" s="56" t="str">
        <x:v>AUD/week</x:v>
      </x:c>
      <x:c r="D19" s="56" t="str">
        <x:v>O3 public pricing</x:v>
      </x:c>
      <x:c r="E19" s="57"/>
    </x:row>
    <x:row r="20">
      <x:c r="A20" s="56" t="str">
        <x:v>Gold weekly fee</x:v>
      </x:c>
      <x:c r="B20" s="59" t="n">
        <x:v>20</x:v>
      </x:c>
      <x:c r="C20" s="56" t="str">
        <x:v>AUD/week</x:v>
      </x:c>
      <x:c r="D20" s="56" t="str">
        <x:v>O3 public pricing</x:v>
      </x:c>
      <x:c r="E20" s="57"/>
    </x:row>
    <x:row r="21">
      <x:c r="A21" s="56" t="str">
        <x:v>Black weekly fee</x:v>
      </x:c>
      <x:c r="B21" s="59" t="n">
        <x:v>50</x:v>
      </x:c>
      <x:c r="C21" s="56" t="str">
        <x:v>AUD/week</x:v>
      </x:c>
      <x:c r="D21" s="56" t="str">
        <x:v>O3 public pricing</x:v>
      </x:c>
      <x:c r="E21" s="57"/>
    </x:row>
    <x:row r="22">
      <x:c r="A22" s="56" t="str">
        <x:v>Black weekly credit redemption</x:v>
      </x:c>
      <x:c r="B22" s="60" t="n">
        <x:v>0.8</x:v>
      </x:c>
      <x:c r="C22" s="56" t="str">
        <x:v>%</x:v>
      </x:c>
      <x:c r="D22" s="56" t="str">
        <x:v>Illustrative</x:v>
      </x:c>
      <x:c r="E22" s="57"/>
    </x:row>
    <x:row r="23">
      <x:c r="A23" s="56" t="str">
        <x:v>Cafe COGS on redeemed credits</x:v>
      </x:c>
      <x:c r="B23" s="60" t="n">
        <x:v>0.35</x:v>
      </x:c>
      <x:c r="C23" s="56" t="str">
        <x:v>%</x:v>
      </x:c>
      <x:c r="D23" s="56" t="str">
        <x:v>Illustrative product cost rate</x:v>
      </x:c>
      <x:c r="E23" s="57"/>
    </x:row>
    <x:row r="24">
      <x:c r="A24" s="56" t="str">
        <x:v>Out-of-pocket cafe spend per paid member</x:v>
      </x:c>
      <x:c r="B24" s="59" t="n">
        <x:v>10</x:v>
      </x:c>
      <x:c r="C24" s="56" t="str">
        <x:v>AUD/week</x:v>
      </x:c>
      <x:c r="D24" s="56" t="str">
        <x:v>Excludes Black credits to prevent double counting</x:v>
      </x:c>
      <x:c r="E24" s="57"/>
    </x:row>
    <x:row r="25">
      <x:c r="A25" s="56" t="str">
        <x:v>Public cafe customers per day</x:v>
      </x:c>
      <x:c r="B25" s="59" t="n">
        <x:v>30</x:v>
      </x:c>
      <x:c r="C25" s="56" t="str">
        <x:v>customers</x:v>
      </x:c>
      <x:c r="D25" s="56" t="str">
        <x:v>Illustrative</x:v>
      </x:c>
      <x:c r="E25" s="57"/>
    </x:row>
    <x:row r="26">
      <x:c r="A26" s="56" t="str">
        <x:v>Average public cafe ticket</x:v>
      </x:c>
      <x:c r="B26" s="59" t="n">
        <x:v>6</x:v>
      </x:c>
      <x:c r="C26" s="56" t="str">
        <x:v>AUD</x:v>
      </x:c>
      <x:c r="D26" s="56" t="str">
        <x:v>Illustrative</x:v>
      </x:c>
      <x:c r="E26" s="57"/>
    </x:row>
    <x:row r="27">
      <x:c r="A27" s="56" t="str">
        <x:v>Cafe gross margin</x:v>
      </x:c>
      <x:c r="B27" s="60" t="n">
        <x:v>0.65</x:v>
      </x:c>
      <x:c r="C27" s="56" t="str">
        <x:v>%</x:v>
      </x:c>
      <x:c r="D27" s="56" t="str">
        <x:v>Illustrative</x:v>
      </x:c>
      <x:c r="E27" s="57"/>
    </x:row>
    <x:row r="28">
      <x:c r="A28" s="52" t="str">
        <x:v>OPERATING COSTS</x:v>
      </x:c>
      <x:c r="B28" s="52"/>
      <x:c r="C28" s="52"/>
      <x:c r="D28" s="52"/>
      <x:c r="E28" s="57"/>
    </x:row>
    <x:row r="29">
      <x:c r="A29" s="56" t="str">
        <x:v>Floor area</x:v>
      </x:c>
      <x:c r="B29" s="59" t="n">
        <x:v>450</x:v>
      </x:c>
      <x:c r="C29" s="56" t="str">
        <x:v>sqm</x:v>
      </x:c>
      <x:c r="D29" s="56" t="str">
        <x:v>Illustrative; 2.6 sqm per seat including circulation</x:v>
      </x:c>
      <x:c r="E29" s="57"/>
    </x:row>
    <x:row r="30">
      <x:c r="A30" s="56" t="str">
        <x:v>Annual rent per sqm</x:v>
      </x:c>
      <x:c r="B30" s="59" t="n">
        <x:v>400</x:v>
      </x:c>
      <x:c r="C30" s="56" t="str">
        <x:v>AUD/sqm/year</x:v>
      </x:c>
      <x:c r="D30" s="56" t="str">
        <x:v>Illustrative market estimate</x:v>
      </x:c>
      <x:c r="E30" s="57"/>
    </x:row>
    <x:row r="31">
      <x:c r="A31" s="56" t="str">
        <x:v>Average concurrent staff on shift</x:v>
      </x:c>
      <x:c r="B31" s="59" t="n">
        <x:v>2.5</x:v>
      </x:c>
      <x:c r="C31" s="56" t="str">
        <x:v>staff</x:v>
      </x:c>
      <x:c r="D31" s="56" t="str">
        <x:v>Illustrative average across staffed hours</x:v>
      </x:c>
      <x:c r="E31" s="57"/>
    </x:row>
    <x:row r="32">
      <x:c r="A32" s="56" t="str">
        <x:v>Blended fully loaded labour cost</x:v>
      </x:c>
      <x:c r="B32" s="59" t="n">
        <x:v>36</x:v>
      </x:c>
      <x:c r="C32" s="56" t="str">
        <x:v>AUD/hour</x:v>
      </x:c>
      <x:c r="D32" s="56" t="str">
        <x:v>Illustrative 2026 allowance; verify award level, employment mix, penalties and super</x:v>
      </x:c>
      <x:c r="E32" s="57"/>
    </x:row>
    <x:row r="33">
      <x:c r="A33" s="56" t="str">
        <x:v>Utilities, cleaning and consumables</x:v>
      </x:c>
      <x:c r="B33" s="59" t="n">
        <x:v>3500</x:v>
      </x:c>
      <x:c r="C33" s="56" t="str">
        <x:v>AUD/month</x:v>
      </x:c>
      <x:c r="D33" s="56" t="str">
        <x:v>Illustrative</x:v>
      </x:c>
      <x:c r="E33" s="57"/>
    </x:row>
    <x:row r="34">
      <x:c r="A34" s="56" t="str">
        <x:v>App, software and marketing</x:v>
      </x:c>
      <x:c r="B34" s="59" t="n">
        <x:v>2500</x:v>
      </x:c>
      <x:c r="C34" s="56" t="str">
        <x:v>AUD/month</x:v>
      </x:c>
      <x:c r="D34" s="56" t="str">
        <x:v>Illustrative</x:v>
      </x:c>
      <x:c r="E34" s="57"/>
    </x:row>
    <x:row r="35">
      <x:c r="A35" s="56" t="str">
        <x:v>Insurance, POS and local overhead</x:v>
      </x:c>
      <x:c r="B35" s="59" t="n">
        <x:v>1500</x:v>
      </x:c>
      <x:c r="C35" s="56" t="str">
        <x:v>AUD/month</x:v>
      </x:c>
      <x:c r="D35" s="56" t="str">
        <x:v>Illustrative</x:v>
      </x:c>
      <x:c r="E35" s="57"/>
    </x:row>
    <x:row r="36">
      <x:c r="A36" s="56" t="str">
        <x:v>Central overhead allocation</x:v>
      </x:c>
      <x:c r="B36" s="59" t="n">
        <x:v>3000</x:v>
      </x:c>
      <x:c r="C36" s="56" t="str">
        <x:v>AUD/month</x:v>
      </x:c>
      <x:c r="D36" s="56" t="str">
        <x:v>Illustrative</x:v>
      </x:c>
      <x:c r="E36" s="57"/>
    </x:row>
    <x:row r="37">
      <x:c r="A37" s="56"/>
      <x:c r="B37" s="56"/>
      <x:c r="C37" s="56"/>
      <x:c r="D37" s="56"/>
      <x:c r="E37" s="57"/>
    </x:row>
    <x:row r="38">
      <x:c r="A38" s="56"/>
      <x:c r="B38" s="56"/>
      <x:c r="C38" s="56"/>
      <x:c r="D38" s="56"/>
      <x:c r="E38" s="57"/>
    </x:row>
    <x:row r="39">
      <x:c r="A39" s="56"/>
      <x:c r="B39" s="56"/>
      <x:c r="C39" s="56"/>
      <x:c r="D39" s="56"/>
      <x:c r="E39" s="57"/>
    </x:row>
    <x:row r="40">
      <x:c r="A40" s="62"/>
      <x:c r="B40" s="62"/>
      <x:c r="C40" s="62"/>
      <x:c r="D40" s="62"/>
      <x:c r="E40" s="63"/>
    </x:row>
  </x:sheetData>
  <x:mergeCells>
    <x:mergeCell ref="A1:E1"/>
    <x:mergeCell ref="A2:E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8" hidden="0" customWidth="1"/>
    <x:col min="3" max="3" width="18" hidden="0" customWidth="1"/>
    <x:col min="4" max="4" width="14" hidden="0" customWidth="1"/>
    <x:col min="5" max="5" width="48" hidden="0" customWidth="1"/>
  </x:cols>
  <x:sheetData>
    <x:row r="1">
      <x:c r="A1" s="87" t="str">
        <x:v>O3 SOUTHBANK — UNIT ECONOMICS</x:v>
      </x:c>
      <x:c r="B1" s="87"/>
      <x:c r="C1" s="87"/>
      <x:c r="D1" s="87"/>
      <x:c r="E1" s="87"/>
    </x:row>
    <x:row r="2">
      <x:c r="A2" s="54" t="str">
        <x:v>Store-attributed member equivalents and seat-hour utilisation are modelled separately</x:v>
      </x:c>
      <x:c r="B2" s="54"/>
      <x:c r="C2" s="54"/>
      <x:c r="D2" s="54"/>
      <x:c r="E2" s="54"/>
    </x:row>
    <x:row r="3">
      <x:c r="A3" s="56"/>
      <x:c r="B3" s="56"/>
      <x:c r="C3" s="56"/>
      <x:c r="D3" s="56"/>
      <x:c r="E3" s="56"/>
    </x:row>
    <x:row r="4">
      <x:c r="A4" s="58" t="str">
        <x:v>Line item</x:v>
      </x:c>
      <x:c r="B4" s="58" t="str">
        <x:v>Formula / driver</x:v>
      </x:c>
      <x:c r="C4" s="58" t="str">
        <x:v>Monthly</x:v>
      </x:c>
      <x:c r="D4" s="58" t="str">
        <x:v>Unit</x:v>
      </x:c>
      <x:c r="E4" s="58" t="str">
        <x:v>Interpretation</x:v>
      </x:c>
    </x:row>
    <x:row r="5">
      <x:c r="A5" s="52" t="str">
        <x:v>DEMAND &amp; CAPACITY</x:v>
      </x:c>
      <x:c r="B5" s="52"/>
      <x:c r="C5" s="52"/>
      <x:c r="D5" s="52"/>
      <x:c r="E5" s="52"/>
    </x:row>
    <x:row r="6">
      <x:c r="A6" s="56" t="str">
        <x:v>Available seat-hours</x:v>
      </x:c>
      <x:c r="B6" s="56" t="str">
        <x:v>Seats × hours/day × days/month</x:v>
      </x:c>
      <x:c r="C6" s="69" t="n">
        <x:f>'Inputs'!B6*'Inputs'!B7*'Inputs'!B8</x:f>
        <x:v>58520</x:v>
      </x:c>
      <x:c r="D6" s="56" t="str">
        <x:v>seat-hours</x:v>
      </x:c>
      <x:c r="E6" s="56" t="str">
        <x:v>Physical monthly capacity</x:v>
      </x:c>
    </x:row>
    <x:row r="7">
      <x:c r="A7" s="56" t="str">
        <x:v>Silver member equivalents</x:v>
      </x:c>
      <x:c r="B7" s="56" t="str">
        <x:v>Attributed paid members × mix</x:v>
      </x:c>
      <x:c r="C7" s="69" t="n">
        <x:f>'Inputs'!B9*'Inputs'!B11</x:f>
        <x:v>469</x:v>
      </x:c>
      <x:c r="D7" s="56" t="str">
        <x:v>member eq.</x:v>
      </x:c>
      <x:c r="E7" s="56"/>
    </x:row>
    <x:row r="8">
      <x:c r="A8" s="56" t="str">
        <x:v>Gold member equivalents</x:v>
      </x:c>
      <x:c r="B8" s="56" t="str">
        <x:v>Attributed paid members × mix</x:v>
      </x:c>
      <x:c r="C8" s="69" t="n">
        <x:f>'Inputs'!B9*'Inputs'!B12</x:f>
        <x:v>175</x:v>
      </x:c>
      <x:c r="D8" s="56" t="str">
        <x:v>member eq.</x:v>
      </x:c>
      <x:c r="E8" s="56"/>
    </x:row>
    <x:row r="9">
      <x:c r="A9" s="56" t="str">
        <x:v>Black member equivalents</x:v>
      </x:c>
      <x:c r="B9" s="56" t="str">
        <x:v>Attributed paid members × mix</x:v>
      </x:c>
      <x:c r="C9" s="69" t="n">
        <x:f>'Inputs'!B9*'Inputs'!B13</x:f>
        <x:v>56</x:v>
      </x:c>
      <x:c r="D9" s="56" t="str">
        <x:v>member eq.</x:v>
      </x:c>
      <x:c r="E9" s="56"/>
    </x:row>
    <x:row r="10">
      <x:c r="A10" s="56" t="str">
        <x:v>Paid member seat-hours</x:v>
      </x:c>
      <x:c r="B10" s="56" t="str">
        <x:v>Tier members × weekly use × weeks/month</x:v>
      </x:c>
      <x:c r="C10" s="69" t="n">
        <x:f>(C7*'Inputs'!B14+C8*'Inputs'!B15+C9*'Inputs'!B16)*52/12</x:f>
        <x:v>32487</x:v>
      </x:c>
      <x:c r="D10" s="56" t="str">
        <x:v>seat-hours</x:v>
      </x:c>
      <x:c r="E10" s="56"/>
    </x:row>
    <x:row r="11">
      <x:c r="A11" s="56" t="str">
        <x:v>Free member seat-hours</x:v>
      </x:c>
      <x:c r="B11" s="56" t="str">
        <x:v>Free members × weekly use × weeks/month</x:v>
      </x:c>
      <x:c r="C11" s="69" t="n">
        <x:f>'Inputs'!B10*'Inputs'!B17*52/12</x:f>
        <x:v>2600</x:v>
      </x:c>
      <x:c r="D11" s="56" t="str">
        <x:v>seat-hours</x:v>
      </x:c>
      <x:c r="E11" s="56"/>
    </x:row>
    <x:row r="12">
      <x:c r="A12" s="56" t="str">
        <x:v>Total occupied seat-hours</x:v>
      </x:c>
      <x:c r="B12" s="56"/>
      <x:c r="C12" s="69" t="n">
        <x:f>C10+C11</x:f>
        <x:v>35087</x:v>
      </x:c>
      <x:c r="D12" s="56" t="str">
        <x:v>seat-hours</x:v>
      </x:c>
      <x:c r="E12" s="56"/>
    </x:row>
    <x:row r="13">
      <x:c r="A13" s="56" t="str">
        <x:v>Seat-hour utilisation</x:v>
      </x:c>
      <x:c r="B13" s="56" t="str">
        <x:v>Occupied ÷ available</x:v>
      </x:c>
      <x:c r="C13" s="70" t="n">
        <x:f>C12/C6</x:f>
        <x:v>0.5995727956254272</x:v>
      </x:c>
      <x:c r="D13" s="56" t="str">
        <x:v>%</x:v>
      </x:c>
      <x:c r="E13" s="56" t="str">
        <x:v>Comparable to an average occupancy rate</x:v>
      </x:c>
    </x:row>
    <x:row r="14">
      <x:c r="A14" s="52" t="str">
        <x:v>SUBSCRIPTION REVENUE</x:v>
      </x:c>
      <x:c r="B14" s="52"/>
      <x:c r="C14" s="52"/>
      <x:c r="D14" s="52"/>
      <x:c r="E14" s="52"/>
    </x:row>
    <x:row r="15">
      <x:c r="A15" s="56" t="str">
        <x:v>Silver fees</x:v>
      </x:c>
      <x:c r="B15" s="56"/>
      <x:c r="C15" s="71" t="n">
        <x:f>C7*'Inputs'!B19*52/12</x:f>
        <x:v>20323.333333333332</x:v>
      </x:c>
      <x:c r="D15" s="56" t="str">
        <x:v>AUD</x:v>
      </x:c>
      <x:c r="E15" s="56"/>
    </x:row>
    <x:row r="16">
      <x:c r="A16" s="56" t="str">
        <x:v>Gold fees</x:v>
      </x:c>
      <x:c r="B16" s="56"/>
      <x:c r="C16" s="71" t="n">
        <x:f>C8*'Inputs'!B20*52/12</x:f>
        <x:v>15166.666666666666</x:v>
      </x:c>
      <x:c r="D16" s="56" t="str">
        <x:v>AUD</x:v>
      </x:c>
      <x:c r="E16" s="56"/>
    </x:row>
    <x:row r="17">
      <x:c r="A17" s="56" t="str">
        <x:v>Black fees</x:v>
      </x:c>
      <x:c r="B17" s="56"/>
      <x:c r="C17" s="71" t="n">
        <x:f>C9*'Inputs'!B21*52/12</x:f>
        <x:v>12133.333333333334</x:v>
      </x:c>
      <x:c r="D17" s="56" t="str">
        <x:v>AUD</x:v>
      </x:c>
      <x:c r="E17" s="56" t="str">
        <x:v>Gross fee revenue; credits treated separately</x:v>
      </x:c>
    </x:row>
    <x:row r="18">
      <x:c r="A18" s="56" t="str">
        <x:v>Total subscription revenue</x:v>
      </x:c>
      <x:c r="B18" s="56"/>
      <x:c r="C18" s="71" t="n">
        <x:f>SUM(C15:C17)</x:f>
        <x:v>47623.333333333336</x:v>
      </x:c>
      <x:c r="D18" s="56" t="str">
        <x:v>AUD</x:v>
      </x:c>
      <x:c r="E18" s="56"/>
    </x:row>
    <x:row r="19">
      <x:c r="A19" s="52" t="str">
        <x:v>CAFE CONTRIBUTION</x:v>
      </x:c>
      <x:c r="B19" s="52"/>
      <x:c r="C19" s="72"/>
      <x:c r="D19" s="52"/>
      <x:c r="E19" s="52"/>
    </x:row>
    <x:row r="20">
      <x:c r="A20" s="56" t="str">
        <x:v>Out-of-pocket member cafe sales</x:v>
      </x:c>
      <x:c r="B20" s="56"/>
      <x:c r="C20" s="71" t="n">
        <x:f>'Inputs'!B9*'Inputs'!B24*52/12</x:f>
        <x:v>30333.333333333332</x:v>
      </x:c>
      <x:c r="D20" s="56" t="str">
        <x:v>AUD</x:v>
      </x:c>
      <x:c r="E20" s="56" t="str">
        <x:v>Excludes Black credits</x:v>
      </x:c>
    </x:row>
    <x:row r="21">
      <x:c r="A21" s="56" t="str">
        <x:v>Public cafe sales</x:v>
      </x:c>
      <x:c r="B21" s="56"/>
      <x:c r="C21" s="71" t="n">
        <x:f>'Inputs'!B25*'Inputs'!B26*'Inputs'!B8</x:f>
        <x:v>5472</x:v>
      </x:c>
      <x:c r="D21" s="56" t="str">
        <x:v>AUD</x:v>
      </x:c>
      <x:c r="E21" s="56"/>
    </x:row>
    <x:row r="22">
      <x:c r="A22" s="56" t="str">
        <x:v>Cafe gross profit before credits</x:v>
      </x:c>
      <x:c r="B22" s="56"/>
      <x:c r="C22" s="71" t="n">
        <x:f>(C20+C21)*'Inputs'!B27</x:f>
        <x:v>23273.466666666664</x:v>
      </x:c>
      <x:c r="D22" s="56" t="str">
        <x:v>AUD</x:v>
      </x:c>
      <x:c r="E22" s="56"/>
    </x:row>
    <x:row r="23">
      <x:c r="A23" s="56" t="str">
        <x:v>Black credit product cost</x:v>
      </x:c>
      <x:c r="B23" s="56"/>
      <x:c r="C23" s="71" t="n">
        <x:f>-C9*'Inputs'!B21*'Inputs'!B22*'Inputs'!B23*52/12</x:f>
        <x:v>-3397.3333333333335</x:v>
      </x:c>
      <x:c r="D23" s="56" t="str">
        <x:v>AUD</x:v>
      </x:c>
      <x:c r="E23" s="56" t="str">
        <x:v>Cost of redeemed goods, not a reduction in reported revenue</x:v>
      </x:c>
    </x:row>
    <x:row r="24">
      <x:c r="A24" s="56" t="str">
        <x:v>Total cafe contribution</x:v>
      </x:c>
      <x:c r="B24" s="56"/>
      <x:c r="C24" s="71" t="n">
        <x:f>C22+C23</x:f>
        <x:v>19876.13333333333</x:v>
      </x:c>
      <x:c r="D24" s="56" t="str">
        <x:v>AUD</x:v>
      </x:c>
      <x:c r="E24" s="56"/>
    </x:row>
    <x:row r="25">
      <x:c r="A25" s="52" t="str">
        <x:v>STORE CONTRIBUTION</x:v>
      </x:c>
      <x:c r="B25" s="52"/>
      <x:c r="C25" s="72"/>
      <x:c r="D25" s="52"/>
      <x:c r="E25" s="52"/>
    </x:row>
    <x:row r="26">
      <x:c r="A26" s="56" t="str">
        <x:v>Gross contribution</x:v>
      </x:c>
      <x:c r="B26" s="56"/>
      <x:c r="C26" s="71" t="n">
        <x:f>C18+C24</x:f>
        <x:v>67499.46666666667</x:v>
      </x:c>
      <x:c r="D26" s="56" t="str">
        <x:v>AUD</x:v>
      </x:c>
      <x:c r="E26" s="56"/>
    </x:row>
    <x:row r="27">
      <x:c r="A27" s="56" t="str">
        <x:v>Rent</x:v>
      </x:c>
      <x:c r="B27" s="56"/>
      <x:c r="C27" s="71" t="n">
        <x:f>-'Inputs'!B29*'Inputs'!B30/12</x:f>
        <x:v>-15000</x:v>
      </x:c>
      <x:c r="D27" s="56" t="str">
        <x:v>AUD</x:v>
      </x:c>
      <x:c r="E27" s="56"/>
    </x:row>
    <x:row r="28">
      <x:c r="A28" s="56" t="str">
        <x:v>Labour</x:v>
      </x:c>
      <x:c r="B28" s="56"/>
      <x:c r="C28" s="71" t="n">
        <x:f>-'Inputs'!B31*'Inputs'!B7*'Inputs'!B8*'Inputs'!B32</x:f>
        <x:v>-30096</x:v>
      </x:c>
      <x:c r="D28" s="56" t="str">
        <x:v>AUD</x:v>
      </x:c>
      <x:c r="E28" s="56"/>
    </x:row>
    <x:row r="29">
      <x:c r="A29" s="56" t="str">
        <x:v>Utilities, cleaning and consumables</x:v>
      </x:c>
      <x:c r="B29" s="56"/>
      <x:c r="C29" s="71" t="n">
        <x:f>-'Inputs'!B33</x:f>
        <x:v>-3500</x:v>
      </x:c>
      <x:c r="D29" s="56" t="str">
        <x:v>AUD</x:v>
      </x:c>
      <x:c r="E29" s="56"/>
    </x:row>
    <x:row r="30">
      <x:c r="A30" s="56" t="str">
        <x:v>App, software and marketing</x:v>
      </x:c>
      <x:c r="B30" s="56"/>
      <x:c r="C30" s="71" t="n">
        <x:f>-'Inputs'!B34</x:f>
        <x:v>-2500</x:v>
      </x:c>
      <x:c r="D30" s="56" t="str">
        <x:v>AUD</x:v>
      </x:c>
      <x:c r="E30" s="56"/>
    </x:row>
    <x:row r="31">
      <x:c r="A31" s="56" t="str">
        <x:v>Insurance, POS and local overhead</x:v>
      </x:c>
      <x:c r="B31" s="56"/>
      <x:c r="C31" s="71" t="n">
        <x:f>-'Inputs'!B35</x:f>
        <x:v>-1500</x:v>
      </x:c>
      <x:c r="D31" s="56" t="str">
        <x:v>AUD</x:v>
      </x:c>
      <x:c r="E31" s="56"/>
    </x:row>
    <x:row r="32">
      <x:c r="A32" s="56" t="str">
        <x:v>Central overhead allocation</x:v>
      </x:c>
      <x:c r="B32" s="56"/>
      <x:c r="C32" s="71" t="n">
        <x:f>-'Inputs'!B36</x:f>
        <x:v>-3000</x:v>
      </x:c>
      <x:c r="D32" s="56" t="str">
        <x:v>AUD</x:v>
      </x:c>
      <x:c r="E32" s="56"/>
    </x:row>
    <x:row r="33">
      <x:c r="A33" s="56" t="str">
        <x:v>Total operating costs</x:v>
      </x:c>
      <x:c r="B33" s="56"/>
      <x:c r="C33" s="71" t="n">
        <x:f>SUM(C27:C32)</x:f>
        <x:v>-55596</x:v>
      </x:c>
      <x:c r="D33" s="56" t="str">
        <x:v>AUD</x:v>
      </x:c>
      <x:c r="E33" s="56"/>
    </x:row>
    <x:row r="34">
      <x:c r="A34" s="56" t="str">
        <x:v>Monthly EBITDA</x:v>
      </x:c>
      <x:c r="B34" s="56"/>
      <x:c r="C34" s="71" t="n">
        <x:f>C26+C33</x:f>
        <x:v>11903.466666666674</x:v>
      </x:c>
      <x:c r="D34" s="56" t="str">
        <x:v>AUD</x:v>
      </x:c>
      <x:c r="E34" s="56"/>
    </x:row>
    <x:row r="35">
      <x:c r="A35" s="56" t="str">
        <x:v>EBITDA margin</x:v>
      </x:c>
      <x:c r="B35" s="56"/>
      <x:c r="C35" s="73" t="n">
        <x:f>IFERROR(C34/(C18+C20+C21),0)</x:f>
        <x:v>0.1426783759379271</x:v>
      </x:c>
      <x:c r="D35" s="56" t="str">
        <x:v>%</x:v>
      </x:c>
      <x:c r="E35" s="56"/>
    </x:row>
    <x:row r="36">
      <x:c r="A36" s="56" t="str">
        <x:v>Break-even paid member equivalents</x:v>
      </x:c>
      <x:c r="B36" s="56" t="str">
        <x:v>Fixed costs net of public cafe GP ÷ contribution/member</x:v>
      </x:c>
      <x:c r="C36" s="69" t="n">
        <x:f>ROUNDUP((ABS(C33)-C21*'Inputs'!B27)/(SUMPRODUCT('Inputs'!B11:B13,'Inputs'!B19:B21)*52/12+'Inputs'!B24*52/12*'Inputs'!B27-'Inputs'!B13*'Inputs'!B21*'Inputs'!B22*'Inputs'!B23*52/12),0)</x:f>
        <x:v>570</x:v>
      </x:c>
      <x:c r="D36" s="56" t="str">
        <x:v>member eq.</x:v>
      </x:c>
      <x:c r="E36" s="56" t="str">
        <x:v>Approximation holding all other inputs constant</x:v>
      </x:c>
    </x:row>
    <x:row r="37">
      <x:c r="A37" s="56"/>
      <x:c r="B37" s="56"/>
      <x:c r="C37" s="56"/>
      <x:c r="D37" s="56"/>
      <x:c r="E37" s="56"/>
    </x:row>
    <x:row r="38">
      <x:c r="A38" s="56"/>
      <x:c r="B38" s="56"/>
      <x:c r="C38" s="56"/>
      <x:c r="D38" s="56"/>
      <x:c r="E38" s="56"/>
    </x:row>
    <x:row r="39">
      <x:c r="A39" s="56"/>
      <x:c r="B39" s="56"/>
      <x:c r="C39" s="56"/>
      <x:c r="D39" s="56"/>
      <x:c r="E39" s="56"/>
    </x:row>
    <x:row r="40">
      <x:c r="A40" s="62"/>
      <x:c r="B40" s="62"/>
      <x:c r="C40" s="62"/>
      <x:c r="D40" s="62"/>
      <x:c r="E40" s="62"/>
    </x:row>
  </x:sheetData>
  <x:mergeCells>
    <x:mergeCell ref="A1:E1"/>
    <x:mergeCell ref="A2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7" hidden="0" customWidth="1"/>
  </x:cols>
  <x:sheetData>
    <x:row r="1">
      <x:c r="A1" s="89" t="str">
        <x:v>O3 SOUTHBANK — SENSITIVITY</x:v>
      </x:c>
      <x:c r="B1" s="89"/>
      <x:c r="C1" s="89"/>
      <x:c r="D1" s="89"/>
      <x:c r="E1" s="89"/>
      <x:c r="F1" s="89"/>
    </x:row>
    <x:row r="2">
      <x:c r="A2" s="55" t="str">
        <x:v>Monthly EBITDA by attributed paid member equivalents and weekly out-of-pocket cafe spend</x:v>
      </x:c>
      <x:c r="B2" s="55"/>
      <x:c r="C2" s="55"/>
      <x:c r="D2" s="55"/>
      <x:c r="E2" s="55"/>
      <x:c r="F2" s="57"/>
    </x:row>
    <x:row r="3">
      <x:c r="A3" s="57"/>
      <x:c r="B3" s="57"/>
      <x:c r="C3" s="57"/>
      <x:c r="D3" s="57"/>
      <x:c r="E3" s="57"/>
      <x:c r="F3" s="57"/>
    </x:row>
    <x:row r="4">
      <x:c r="A4" s="77" t="str">
        <x:v>Paid member eq.</x:v>
      </x:c>
      <x:c r="B4" s="77" t="n">
        <x:v>5</x:v>
      </x:c>
      <x:c r="C4" s="77" t="n">
        <x:v>10</x:v>
      </x:c>
      <x:c r="D4" s="77" t="n">
        <x:v>15</x:v>
      </x:c>
      <x:c r="E4" s="77" t="n">
        <x:v>20</x:v>
      </x:c>
      <x:c r="F4" s="77" t="str">
        <x:v>Unit</x:v>
      </x:c>
    </x:row>
    <x:row r="5">
      <x:c r="A5" s="57" t="n">
        <x:v>400</x:v>
      </x:c>
      <x:c r="B5" s="78" t="n">
        <x:f>($A5*SUMPRODUCT('Inputs'!$B$11:$B$13,'Inputs'!$B$19:$B$21)*52/12)+(($A5*B$4*52/12+'Inputs'!$B$25*'Inputs'!$B$26*'Inputs'!$B$8)*'Inputs'!$B$27)-($A5*'Inputs'!$B$13*'Inputs'!$B$21*'Inputs'!$B$22*'Inputs'!$B$23*52/12)-('Inputs'!$B$29*'Inputs'!$B$30/12+'Inputs'!$B$31*'Inputs'!$B$7*'Inputs'!$B$8*'Inputs'!$B$32+'Inputs'!$B$33+'Inputs'!$B$34+'Inputs'!$B$35+'Inputs'!$B$36)</x:f>
        <x:v>-21133.86666666667</x:v>
      </x:c>
      <x:c r="C5" s="78" t="n">
        <x:f>($A5*SUMPRODUCT('Inputs'!$B$11:$B$13,'Inputs'!$B$19:$B$21)*52/12)+(($A5*C$4*52/12+'Inputs'!$B$25*'Inputs'!$B$26*'Inputs'!$B$8)*'Inputs'!$B$27)-($A5*'Inputs'!$B$13*'Inputs'!$B$21*'Inputs'!$B$22*'Inputs'!$B$23*52/12)-('Inputs'!$B$29*'Inputs'!$B$30/12+'Inputs'!$B$31*'Inputs'!$B$7*'Inputs'!$B$8*'Inputs'!$B$32+'Inputs'!$B$33+'Inputs'!$B$34+'Inputs'!$B$35+'Inputs'!$B$36)</x:f>
        <x:v>-15500.533333333333</x:v>
      </x:c>
      <x:c r="D5" s="78" t="n">
        <x:f>($A5*SUMPRODUCT('Inputs'!$B$11:$B$13,'Inputs'!$B$19:$B$21)*52/12)+(($A5*D$4*52/12+'Inputs'!$B$25*'Inputs'!$B$26*'Inputs'!$B$8)*'Inputs'!$B$27)-($A5*'Inputs'!$B$13*'Inputs'!$B$21*'Inputs'!$B$22*'Inputs'!$B$23*52/12)-('Inputs'!$B$29*'Inputs'!$B$30/12+'Inputs'!$B$31*'Inputs'!$B$7*'Inputs'!$B$8*'Inputs'!$B$32+'Inputs'!$B$33+'Inputs'!$B$34+'Inputs'!$B$35+'Inputs'!$B$36)</x:f>
        <x:v>-9867.200000000004</x:v>
      </x:c>
      <x:c r="E5" s="78" t="n">
        <x:f>($A5*SUMPRODUCT('Inputs'!$B$11:$B$13,'Inputs'!$B$19:$B$21)*52/12)+(($A5*E$4*52/12+'Inputs'!$B$25*'Inputs'!$B$26*'Inputs'!$B$8)*'Inputs'!$B$27)-($A5*'Inputs'!$B$13*'Inputs'!$B$21*'Inputs'!$B$22*'Inputs'!$B$23*52/12)-('Inputs'!$B$29*'Inputs'!$B$30/12+'Inputs'!$B$31*'Inputs'!$B$7*'Inputs'!$B$8*'Inputs'!$B$32+'Inputs'!$B$33+'Inputs'!$B$34+'Inputs'!$B$35+'Inputs'!$B$36)</x:f>
        <x:v>-4233.866666666676</x:v>
      </x:c>
      <x:c r="F5" s="57" t="str">
        <x:v>AUD/month</x:v>
      </x:c>
    </x:row>
    <x:row r="6">
      <x:c r="A6" s="57" t="n">
        <x:v>600</x:v>
      </x:c>
      <x:c r="B6" s="78" t="n">
        <x:f>($A6*SUMPRODUCT('Inputs'!$B$11:$B$13,'Inputs'!$B$19:$B$21)*52/12)+(($A6*B$4*52/12+'Inputs'!$B$25*'Inputs'!$B$26*'Inputs'!$B$8)*'Inputs'!$B$27)-($A6*'Inputs'!$B$13*'Inputs'!$B$21*'Inputs'!$B$22*'Inputs'!$B$23*52/12)-('Inputs'!$B$29*'Inputs'!$B$30/12+'Inputs'!$B$31*'Inputs'!$B$7*'Inputs'!$B$8*'Inputs'!$B$32+'Inputs'!$B$33+'Inputs'!$B$34+'Inputs'!$B$35+'Inputs'!$B$36)</x:f>
        <x:v>-5681.199999999997</x:v>
      </x:c>
      <x:c r="C6" s="78" t="n">
        <x:f>($A6*SUMPRODUCT('Inputs'!$B$11:$B$13,'Inputs'!$B$19:$B$21)*52/12)+(($A6*C$4*52/12+'Inputs'!$B$25*'Inputs'!$B$26*'Inputs'!$B$8)*'Inputs'!$B$27)-($A6*'Inputs'!$B$13*'Inputs'!$B$21*'Inputs'!$B$22*'Inputs'!$B$23*52/12)-('Inputs'!$B$29*'Inputs'!$B$30/12+'Inputs'!$B$31*'Inputs'!$B$7*'Inputs'!$B$8*'Inputs'!$B$32+'Inputs'!$B$33+'Inputs'!$B$34+'Inputs'!$B$35+'Inputs'!$B$36)</x:f>
        <x:v>2768.800000000003</x:v>
      </x:c>
      <x:c r="D6" s="78" t="n">
        <x:f>($A6*SUMPRODUCT('Inputs'!$B$11:$B$13,'Inputs'!$B$19:$B$21)*52/12)+(($A6*D$4*52/12+'Inputs'!$B$25*'Inputs'!$B$26*'Inputs'!$B$8)*'Inputs'!$B$27)-($A6*'Inputs'!$B$13*'Inputs'!$B$21*'Inputs'!$B$22*'Inputs'!$B$23*52/12)-('Inputs'!$B$29*'Inputs'!$B$30/12+'Inputs'!$B$31*'Inputs'!$B$7*'Inputs'!$B$8*'Inputs'!$B$32+'Inputs'!$B$33+'Inputs'!$B$34+'Inputs'!$B$35+'Inputs'!$B$36)</x:f>
        <x:v>11218.800000000003</x:v>
      </x:c>
      <x:c r="E6" s="78" t="n">
        <x:f>($A6*SUMPRODUCT('Inputs'!$B$11:$B$13,'Inputs'!$B$19:$B$21)*52/12)+(($A6*E$4*52/12+'Inputs'!$B$25*'Inputs'!$B$26*'Inputs'!$B$8)*'Inputs'!$B$27)-($A6*'Inputs'!$B$13*'Inputs'!$B$21*'Inputs'!$B$22*'Inputs'!$B$23*52/12)-('Inputs'!$B$29*'Inputs'!$B$30/12+'Inputs'!$B$31*'Inputs'!$B$7*'Inputs'!$B$8*'Inputs'!$B$32+'Inputs'!$B$33+'Inputs'!$B$34+'Inputs'!$B$35+'Inputs'!$B$36)</x:f>
        <x:v>19668.800000000003</x:v>
      </x:c>
      <x:c r="F6" s="57" t="str">
        <x:v>AUD/month</x:v>
      </x:c>
    </x:row>
    <x:row r="7">
      <x:c r="A7" s="57" t="n">
        <x:v>800</x:v>
      </x:c>
      <x:c r="B7" s="78" t="n">
        <x:f>($A7*SUMPRODUCT('Inputs'!$B$11:$B$13,'Inputs'!$B$19:$B$21)*52/12)+(($A7*B$4*52/12+'Inputs'!$B$25*'Inputs'!$B$26*'Inputs'!$B$8)*'Inputs'!$B$27)-($A7*'Inputs'!$B$13*'Inputs'!$B$21*'Inputs'!$B$22*'Inputs'!$B$23*52/12)-('Inputs'!$B$29*'Inputs'!$B$30/12+'Inputs'!$B$31*'Inputs'!$B$7*'Inputs'!$B$8*'Inputs'!$B$32+'Inputs'!$B$33+'Inputs'!$B$34+'Inputs'!$B$35+'Inputs'!$B$36)</x:f>
        <x:v>9771.466666666667</x:v>
      </x:c>
      <x:c r="C7" s="78" t="n">
        <x:f>($A7*SUMPRODUCT('Inputs'!$B$11:$B$13,'Inputs'!$B$19:$B$21)*52/12)+(($A7*C$4*52/12+'Inputs'!$B$25*'Inputs'!$B$26*'Inputs'!$B$8)*'Inputs'!$B$27)-($A7*'Inputs'!$B$13*'Inputs'!$B$21*'Inputs'!$B$22*'Inputs'!$B$23*52/12)-('Inputs'!$B$29*'Inputs'!$B$30/12+'Inputs'!$B$31*'Inputs'!$B$7*'Inputs'!$B$8*'Inputs'!$B$32+'Inputs'!$B$33+'Inputs'!$B$34+'Inputs'!$B$35+'Inputs'!$B$36)</x:f>
        <x:v>21038.133333333317</x:v>
      </x:c>
      <x:c r="D7" s="78" t="n">
        <x:f>($A7*SUMPRODUCT('Inputs'!$B$11:$B$13,'Inputs'!$B$19:$B$21)*52/12)+(($A7*D$4*52/12+'Inputs'!$B$25*'Inputs'!$B$26*'Inputs'!$B$8)*'Inputs'!$B$27)-($A7*'Inputs'!$B$13*'Inputs'!$B$21*'Inputs'!$B$22*'Inputs'!$B$23*52/12)-('Inputs'!$B$29*'Inputs'!$B$30/12+'Inputs'!$B$31*'Inputs'!$B$7*'Inputs'!$B$8*'Inputs'!$B$32+'Inputs'!$B$33+'Inputs'!$B$34+'Inputs'!$B$35+'Inputs'!$B$36)</x:f>
        <x:v>32304.800000000003</x:v>
      </x:c>
      <x:c r="E7" s="78" t="n">
        <x:f>($A7*SUMPRODUCT('Inputs'!$B$11:$B$13,'Inputs'!$B$19:$B$21)*52/12)+(($A7*E$4*52/12+'Inputs'!$B$25*'Inputs'!$B$26*'Inputs'!$B$8)*'Inputs'!$B$27)-($A7*'Inputs'!$B$13*'Inputs'!$B$21*'Inputs'!$B$22*'Inputs'!$B$23*52/12)-('Inputs'!$B$29*'Inputs'!$B$30/12+'Inputs'!$B$31*'Inputs'!$B$7*'Inputs'!$B$8*'Inputs'!$B$32+'Inputs'!$B$33+'Inputs'!$B$34+'Inputs'!$B$35+'Inputs'!$B$36)</x:f>
        <x:v>43571.46666666666</x:v>
      </x:c>
      <x:c r="F7" s="57" t="str">
        <x:v>AUD/month</x:v>
      </x:c>
    </x:row>
    <x:row r="8">
      <x:c r="A8" s="57" t="n">
        <x:v>1000</x:v>
      </x:c>
      <x:c r="B8" s="78" t="n">
        <x:f>($A8*SUMPRODUCT('Inputs'!$B$11:$B$13,'Inputs'!$B$19:$B$21)*52/12)+(($A8*B$4*52/12+'Inputs'!$B$25*'Inputs'!$B$26*'Inputs'!$B$8)*'Inputs'!$B$27)-($A8*'Inputs'!$B$13*'Inputs'!$B$21*'Inputs'!$B$22*'Inputs'!$B$23*52/12)-('Inputs'!$B$29*'Inputs'!$B$30/12+'Inputs'!$B$31*'Inputs'!$B$7*'Inputs'!$B$8*'Inputs'!$B$32+'Inputs'!$B$33+'Inputs'!$B$34+'Inputs'!$B$35+'Inputs'!$B$36)</x:f>
        <x:v>25224.13333333333</x:v>
      </x:c>
      <x:c r="C8" s="78" t="n">
        <x:f>($A8*SUMPRODUCT('Inputs'!$B$11:$B$13,'Inputs'!$B$19:$B$21)*52/12)+(($A8*C$4*52/12+'Inputs'!$B$25*'Inputs'!$B$26*'Inputs'!$B$8)*'Inputs'!$B$27)-($A8*'Inputs'!$B$13*'Inputs'!$B$21*'Inputs'!$B$22*'Inputs'!$B$23*52/12)-('Inputs'!$B$29*'Inputs'!$B$30/12+'Inputs'!$B$31*'Inputs'!$B$7*'Inputs'!$B$8*'Inputs'!$B$32+'Inputs'!$B$33+'Inputs'!$B$34+'Inputs'!$B$35+'Inputs'!$B$36)</x:f>
        <x:v>39307.466666666674</x:v>
      </x:c>
      <x:c r="D8" s="78" t="n">
        <x:f>($A8*SUMPRODUCT('Inputs'!$B$11:$B$13,'Inputs'!$B$19:$B$21)*52/12)+(($A8*D$4*52/12+'Inputs'!$B$25*'Inputs'!$B$26*'Inputs'!$B$8)*'Inputs'!$B$27)-($A8*'Inputs'!$B$13*'Inputs'!$B$21*'Inputs'!$B$22*'Inputs'!$B$23*52/12)-('Inputs'!$B$29*'Inputs'!$B$30/12+'Inputs'!$B$31*'Inputs'!$B$7*'Inputs'!$B$8*'Inputs'!$B$32+'Inputs'!$B$33+'Inputs'!$B$34+'Inputs'!$B$35+'Inputs'!$B$36)</x:f>
        <x:v>53390.8</x:v>
      </x:c>
      <x:c r="E8" s="78" t="n">
        <x:f>($A8*SUMPRODUCT('Inputs'!$B$11:$B$13,'Inputs'!$B$19:$B$21)*52/12)+(($A8*E$4*52/12+'Inputs'!$B$25*'Inputs'!$B$26*'Inputs'!$B$8)*'Inputs'!$B$27)-($A8*'Inputs'!$B$13*'Inputs'!$B$21*'Inputs'!$B$22*'Inputs'!$B$23*52/12)-('Inputs'!$B$29*'Inputs'!$B$30/12+'Inputs'!$B$31*'Inputs'!$B$7*'Inputs'!$B$8*'Inputs'!$B$32+'Inputs'!$B$33+'Inputs'!$B$34+'Inputs'!$B$35+'Inputs'!$B$36)</x:f>
        <x:v>67474.13333333335</x:v>
      </x:c>
      <x:c r="F8" s="57" t="str">
        <x:v>AUD/month</x:v>
      </x:c>
    </x:row>
    <x:row r="9">
      <x:c r="A9" s="57" t="n">
        <x:v>1200</x:v>
      </x:c>
      <x:c r="B9" s="78" t="n">
        <x:f>($A9*SUMPRODUCT('Inputs'!$B$11:$B$13,'Inputs'!$B$19:$B$21)*52/12)+(($A9*B$4*52/12+'Inputs'!$B$25*'Inputs'!$B$26*'Inputs'!$B$8)*'Inputs'!$B$27)-($A9*'Inputs'!$B$13*'Inputs'!$B$21*'Inputs'!$B$22*'Inputs'!$B$23*52/12)-('Inputs'!$B$29*'Inputs'!$B$30/12+'Inputs'!$B$31*'Inputs'!$B$7*'Inputs'!$B$8*'Inputs'!$B$32+'Inputs'!$B$33+'Inputs'!$B$34+'Inputs'!$B$35+'Inputs'!$B$36)</x:f>
        <x:v>40676.8</x:v>
      </x:c>
      <x:c r="C9" s="78" t="n">
        <x:f>($A9*SUMPRODUCT('Inputs'!$B$11:$B$13,'Inputs'!$B$19:$B$21)*52/12)+(($A9*C$4*52/12+'Inputs'!$B$25*'Inputs'!$B$26*'Inputs'!$B$8)*'Inputs'!$B$27)-($A9*'Inputs'!$B$13*'Inputs'!$B$21*'Inputs'!$B$22*'Inputs'!$B$23*52/12)-('Inputs'!$B$29*'Inputs'!$B$30/12+'Inputs'!$B$31*'Inputs'!$B$7*'Inputs'!$B$8*'Inputs'!$B$32+'Inputs'!$B$33+'Inputs'!$B$34+'Inputs'!$B$35+'Inputs'!$B$36)</x:f>
        <x:v>57576.8</x:v>
      </x:c>
      <x:c r="D9" s="78" t="n">
        <x:f>($A9*SUMPRODUCT('Inputs'!$B$11:$B$13,'Inputs'!$B$19:$B$21)*52/12)+(($A9*D$4*52/12+'Inputs'!$B$25*'Inputs'!$B$26*'Inputs'!$B$8)*'Inputs'!$B$27)-($A9*'Inputs'!$B$13*'Inputs'!$B$21*'Inputs'!$B$22*'Inputs'!$B$23*52/12)-('Inputs'!$B$29*'Inputs'!$B$30/12+'Inputs'!$B$31*'Inputs'!$B$7*'Inputs'!$B$8*'Inputs'!$B$32+'Inputs'!$B$33+'Inputs'!$B$34+'Inputs'!$B$35+'Inputs'!$B$36)</x:f>
        <x:v>74476.79999999999</x:v>
      </x:c>
      <x:c r="E9" s="78" t="n">
        <x:f>($A9*SUMPRODUCT('Inputs'!$B$11:$B$13,'Inputs'!$B$19:$B$21)*52/12)+(($A9*E$4*52/12+'Inputs'!$B$25*'Inputs'!$B$26*'Inputs'!$B$8)*'Inputs'!$B$27)-($A9*'Inputs'!$B$13*'Inputs'!$B$21*'Inputs'!$B$22*'Inputs'!$B$23*52/12)-('Inputs'!$B$29*'Inputs'!$B$30/12+'Inputs'!$B$31*'Inputs'!$B$7*'Inputs'!$B$8*'Inputs'!$B$32+'Inputs'!$B$33+'Inputs'!$B$34+'Inputs'!$B$35+'Inputs'!$B$36)</x:f>
        <x:v>91376.79999999999</x:v>
      </x:c>
      <x:c r="F9" s="57" t="str">
        <x:v>AUD/month</x:v>
      </x:c>
    </x:row>
    <x:row r="10">
      <x:c r="A10" s="57"/>
      <x:c r="B10" s="57"/>
      <x:c r="C10" s="57"/>
      <x:c r="D10" s="57"/>
      <x:c r="E10" s="57"/>
      <x:c r="F10" s="57"/>
    </x:row>
    <x:row r="11">
      <x:c r="A11" s="80" t="str">
        <x:v>Interpretation: profitability is driven by subscriber density, paid usage intensity, rent and fully loaded labour — not peak occupancy alone.</x:v>
      </x:c>
      <x:c r="B11" s="80"/>
      <x:c r="C11" s="80"/>
      <x:c r="D11" s="80"/>
      <x:c r="E11" s="80"/>
      <x:c r="F11" s="80"/>
    </x:row>
  </x:sheetData>
  <x:mergeCells>
    <x:mergeCell ref="A1:E1"/>
    <x:mergeCell ref="A2:E2"/>
    <x:mergeCell ref="A11:F1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7" hidden="0" customWidth="1"/>
    <x:col min="3" max="3" width="17" hidden="0" customWidth="1"/>
    <x:col min="4" max="4" width="17" hidden="0" customWidth="1"/>
    <x:col min="5" max="5" width="13" hidden="0" customWidth="1"/>
    <x:col min="6" max="6" width="42" hidden="0" customWidth="1"/>
  </x:cols>
  <x:sheetData>
    <x:row r="1">
      <x:c r="A1" s="89" t="str">
        <x:v>MODEL CHECKS</x:v>
      </x:c>
      <x:c r="B1" s="89"/>
      <x:c r="C1" s="89"/>
      <x:c r="D1" s="89"/>
      <x:c r="E1" s="89"/>
      <x:c r="F1" s="89"/>
    </x:row>
    <x:row r="2">
      <x:c r="A2" s="55" t="str">
        <x:v>Every check should read OK</x:v>
      </x:c>
      <x:c r="B2" s="55"/>
      <x:c r="C2" s="55"/>
      <x:c r="D2" s="55"/>
      <x:c r="E2" s="55"/>
      <x:c r="F2" s="57"/>
    </x:row>
    <x:row r="3">
      <x:c r="A3" s="57"/>
      <x:c r="B3" s="57"/>
      <x:c r="C3" s="57"/>
      <x:c r="D3" s="57"/>
      <x:c r="E3" s="57"/>
      <x:c r="F3" s="57"/>
    </x:row>
    <x:row r="4">
      <x:c r="A4" s="77" t="str">
        <x:v>Check</x:v>
      </x:c>
      <x:c r="B4" s="77" t="str">
        <x:v>Actual</x:v>
      </x:c>
      <x:c r="C4" s="77" t="str">
        <x:v>Expected</x:v>
      </x:c>
      <x:c r="D4" s="77" t="str">
        <x:v>Difference</x:v>
      </x:c>
      <x:c r="E4" s="77" t="str">
        <x:v>Status</x:v>
      </x:c>
      <x:c r="F4" s="77" t="str">
        <x:v>Notes</x:v>
      </x:c>
    </x:row>
    <x:row r="5">
      <x:c r="A5" s="57" t="str">
        <x:v>Membership mix sums to 100%</x:v>
      </x:c>
      <x:c r="B5" s="57" t="n">
        <x:f>'Inputs'!B11+'Inputs'!B12+'Inputs'!B13</x:f>
        <x:v>1</x:v>
      </x:c>
      <x:c r="C5" s="57" t="n">
        <x:v>1</x:v>
      </x:c>
      <x:c r="D5" s="57" t="n">
        <x:f>B5-C5</x:f>
        <x:v>0</x:v>
      </x:c>
      <x:c r="E5" s="82" t="str">
        <x:f>IF(ABS(D5)&lt;0.0001,"OK","ERROR")</x:f>
        <x:v>OK</x:v>
      </x:c>
      <x:c r="F5" s="57" t="str">
        <x:v>Prevents missing or double-counted tiers</x:v>
      </x:c>
    </x:row>
    <x:row r="6">
      <x:c r="A6" s="57" t="str">
        <x:v>Occupied seat-hours ≤ capacity</x:v>
      </x:c>
      <x:c r="B6" s="57" t="n">
        <x:f>'Unit Economics'!C12</x:f>
        <x:v>35087</x:v>
      </x:c>
      <x:c r="C6" s="57" t="n">
        <x:f>'Unit Economics'!C6</x:f>
        <x:v>58520</x:v>
      </x:c>
      <x:c r="D6" s="57" t="n">
        <x:f>B6-C6</x:f>
        <x:v>-23433</x:v>
      </x:c>
      <x:c r="E6" s="82" t="str">
        <x:f>IF(D6&lt;=0,"OK","ERROR")</x:f>
        <x:v>OK</x:v>
      </x:c>
      <x:c r="F6" s="57" t="str">
        <x:v>Capacity sanity check</x:v>
      </x:c>
    </x:row>
    <x:row r="7">
      <x:c r="A7" s="57" t="str">
        <x:v>Revenue components tie</x:v>
      </x:c>
      <x:c r="B7" s="57" t="n">
        <x:f>'Unit Economics'!C18+'Unit Economics'!C24</x:f>
        <x:v>67499.46666666667</x:v>
      </x:c>
      <x:c r="C7" s="57" t="n">
        <x:f>'Unit Economics'!C26</x:f>
        <x:v>67499.46666666667</x:v>
      </x:c>
      <x:c r="D7" s="57" t="n">
        <x:f>B7-C7</x:f>
        <x:v>0</x:v>
      </x:c>
      <x:c r="E7" s="82" t="str">
        <x:f>IF(ABS(D7)&lt;1,"OK","ERROR")</x:f>
        <x:v>OK</x:v>
      </x:c>
      <x:c r="F7" s="57" t="str">
        <x:v>Gross contribution tie-out</x:v>
      </x:c>
    </x:row>
    <x:row r="8">
      <x:c r="A8" s="63" t="str">
        <x:v>EBITDA ties</x:v>
      </x:c>
      <x:c r="B8" s="63" t="n">
        <x:f>'Unit Economics'!C26+'Unit Economics'!C33</x:f>
        <x:v>11903.466666666674</x:v>
      </x:c>
      <x:c r="C8" s="63" t="n">
        <x:f>'Unit Economics'!C34</x:f>
        <x:v>11903.466666666674</x:v>
      </x:c>
      <x:c r="D8" s="63" t="n">
        <x:f>B8-C8</x:f>
        <x:v>0</x:v>
      </x:c>
      <x:c r="E8" s="83" t="str">
        <x:f>IF(ABS(D8)&lt;1,"OK","ERROR")</x:f>
        <x:v>OK</x:v>
      </x:c>
      <x:c r="F8" s="63" t="str">
        <x:v>Store EBITDA tie-out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24" hidden="0" customWidth="1"/>
    <x:col min="3" max="3" width="52" hidden="0" customWidth="1"/>
    <x:col min="4" max="4" width="48" hidden="0" customWidth="1"/>
  </x:cols>
  <x:sheetData>
    <x:row r="1">
      <x:c r="A1" s="89" t="str">
        <x:v>SOURCES &amp; EVIDENCE</x:v>
      </x:c>
      <x:c r="B1" s="89"/>
      <x:c r="C1" s="89"/>
      <x:c r="D1" s="89"/>
    </x:row>
    <x:row r="2">
      <x:c r="A2" s="55" t="str">
        <x:v>Public sources, field inputs and model limitations</x:v>
      </x:c>
      <x:c r="B2" s="55"/>
      <x:c r="C2" s="55"/>
      <x:c r="D2" s="55"/>
    </x:row>
    <x:row r="3">
      <x:c r="A3" s="57"/>
      <x:c r="B3" s="57"/>
      <x:c r="C3" s="57"/>
      <x:c r="D3" s="57"/>
    </x:row>
    <x:row r="4">
      <x:c r="A4" s="77" t="str">
        <x:v>Item</x:v>
      </x:c>
      <x:c r="B4" s="77" t="str">
        <x:v>Evidence class</x:v>
      </x:c>
      <x:c r="C4" s="77" t="str">
        <x:v>Source</x:v>
      </x:c>
      <x:c r="D4" s="77" t="str">
        <x:v>Treatment</x:v>
      </x:c>
    </x:row>
    <x:row r="5">
      <x:c r="A5" s="57" t="str">
        <x:v>Membership pricing and access</x:v>
      </x:c>
      <x:c r="B5" s="57" t="str">
        <x:v>Public company source</x:v>
      </x:c>
      <x:c r="C5" s="57" t="str">
        <x:v>https://o3space.org/access</x:v>
      </x:c>
      <x:c r="D5" s="57" t="str">
        <x:v>Current advertised weekly rates; model converts at 52/12</x:v>
      </x:c>
    </x:row>
    <x:row r="6">
      <x:c r="A6" s="57" t="str">
        <x:v>Locations</x:v>
      </x:c>
      <x:c r="B6" s="57" t="str">
        <x:v>Public company source</x:v>
      </x:c>
      <x:c r="C6" s="57" t="str">
        <x:v>https://o3space.org/locations</x:v>
      </x:c>
      <x:c r="D6" s="57" t="str">
        <x:v>Confirms operating footprint</x:v>
      </x:c>
    </x:row>
    <x:row r="7">
      <x:c r="A7" s="57" t="str">
        <x:v>Terms and recurring access</x:v>
      </x:c>
      <x:c r="B7" s="57" t="str">
        <x:v>Public company source</x:v>
      </x:c>
      <x:c r="C7" s="57" t="str">
        <x:v>https://o3space.org/terms-of-use</x:v>
      </x:c>
      <x:c r="D7" s="57" t="str">
        <x:v>Supports recurring membership framing; terms may change</x:v>
      </x:c>
    </x:row>
    <x:row r="8">
      <x:c r="A8" s="57" t="str">
        <x:v>2026 wage floor</x:v>
      </x:c>
      <x:c r="B8" s="57" t="str">
        <x:v>Government source</x:v>
      </x:c>
      <x:c r="C8" s="57" t="str">
        <x:v>https://www.fairwork.gov.au/pay-and-wages/minimum-wages/pay-guides</x:v>
      </x:c>
      <x:c r="D8" s="57" t="str">
        <x:v>AUD 36/hour is a blended allowance, not an award-rate claim</x:v>
      </x:c>
    </x:row>
    <x:row r="9">
      <x:c r="A9" s="57" t="str">
        <x:v>Southbank occupancy</x:v>
      </x:c>
      <x:c r="B9" s="57" t="str">
        <x:v>Primary field observation</x:v>
      </x:c>
      <x:c r="C9" s="57" t="str">
        <x:v>Author visit, May 2025</x:v>
      </x:c>
      <x:c r="D9" s="57" t="str">
        <x:v>Peak observation only; not treated as average occupancy</x:v>
      </x:c>
    </x:row>
    <x:row r="10">
      <x:c r="A10" s="57" t="str">
        <x:v>Seat capacity</x:v>
      </x:c>
      <x:c r="B10" s="57" t="str">
        <x:v>Field estimate</x:v>
      </x:c>
      <x:c r="C10" s="57" t="str">
        <x:v>150–200 observed range</x:v>
      </x:c>
      <x:c r="D10" s="57" t="str">
        <x:v>Midpoint used; replace with measured plan</x:v>
      </x:c>
    </x:row>
    <x:row r="11">
      <x:c r="A11" s="57" t="str">
        <x:v>Member equivalents and mix</x:v>
      </x:c>
      <x:c r="B11" s="57" t="str">
        <x:v>Inference</x:v>
      </x:c>
      <x:c r="C11" s="57" t="str">
        <x:v>No verified store-level disclosure</x:v>
      </x:c>
      <x:c r="D11" s="57" t="str">
        <x:v>Store attribution required for cross-location accounts; blue inputs</x:v>
      </x:c>
    </x:row>
    <x:row r="12">
      <x:c r="A12" s="57" t="str">
        <x:v>Costs and cafe behaviour</x:v>
      </x:c>
      <x:c r="B12" s="57" t="str">
        <x:v>Inference</x:v>
      </x:c>
      <x:c r="C12" s="57" t="str">
        <x:v>Public benchmarks / author estimates</x:v>
      </x:c>
      <x:c r="D12" s="57" t="str">
        <x:v>Illustrative; labour requires award and roster validation</x:v>
      </x:c>
    </x:row>
    <x:row r="13">
      <x:c r="A13" s="57"/>
      <x:c r="B13" s="57"/>
      <x:c r="C13" s="57"/>
      <x:c r="D13" s="57"/>
    </x:row>
    <x:row r="14">
      <x:c r="A14" s="86" t="str">
        <x:v>Limitation: this model is a public-source reconstruction, not a company forecast. It should not be used as evidence of actual O3 profitability without store-level attributed revenue, member cohorts, retention, rent, labour, capex and transaction data.</x:v>
      </x:c>
      <x:c r="B14" s="86"/>
      <x:c r="C14" s="86"/>
      <x:c r="D14" s="86"/>
    </x:row>
  </x:sheetData>
  <x:mergeCells>
    <x:mergeCell ref="A1:D1"/>
    <x:mergeCell ref="A2:D2"/>
    <x:mergeCell ref="A14:D14"/>
  </x:mergeCells>
  <x:pageMargins left="0.7" right="0.7" top="0.75" bottom="0.75" header="0.3" footer="0.3"/>
</x:worksheet>
</file>